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3ER TRIMESTRE\EXCEL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H10" i="8"/>
  <c r="G16" i="8"/>
  <c r="F16" i="8"/>
  <c r="E14" i="8"/>
  <c r="H14" i="8" s="1"/>
  <c r="E12" i="8"/>
  <c r="H12" i="8" s="1"/>
  <c r="E10" i="8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26" i="6"/>
  <c r="H25" i="6"/>
  <c r="H21" i="6"/>
  <c r="H17" i="6"/>
  <c r="H16" i="6"/>
  <c r="H12" i="6"/>
  <c r="H11" i="6"/>
  <c r="H9" i="6"/>
  <c r="H8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E16" i="8"/>
  <c r="H6" i="8"/>
  <c r="E23" i="6"/>
  <c r="H23" i="6" s="1"/>
  <c r="F77" i="6"/>
  <c r="G77" i="6"/>
  <c r="E13" i="6"/>
  <c r="H13" i="6" s="1"/>
  <c r="D77" i="6"/>
  <c r="C77" i="6"/>
  <c r="E5" i="6"/>
  <c r="H42" i="5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<sst xmlns="http://schemas.openxmlformats.org/spreadsheetml/2006/main" count="227" uniqueCount="148">
  <si>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</si>
  <si>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</si>
  <si>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</si>
  <si>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</si>
  <si>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</si>
  <si>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</si>
  <si>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</si>
  <si>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</si>
  <si>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</si>
  <si>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</si>
  <si>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</si>
  <si>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</si>
  <si>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</si>
  <si>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</si>
  <si>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</si>
  <si>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</si>
  <si>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</si>
  <si>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</si>
  <si>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</si>
  <si>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</si>
  <si>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</si>
  <si>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</si>
  <si>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</si>
  <si>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</si>
  <si>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</si>
  <si>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</si>
  <si>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</si>
  <si>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</si>
  <si>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</si>
  <si>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</si>
  <si>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</si>
  <si>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</si>
  <si>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</si>
  <si>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</si>
  <si>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</si>
  <si>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</si>
  <si>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</si>
  <si>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</si>
  <si>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</si>
  <si>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</si>
  <si>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</si>
  <si>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</si>
  <si>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</si>
  <si>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</si>
  <si>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</si>
  <si>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</si>
  <si>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</si>
  <si>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</si>
  <si>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</si>
  <si>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</si>
  <si>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</si>
  <si>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</si>
  <si>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</si>
  <si>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</si>
  <si>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</si>
  <si>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</si>
  <si>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</si>
  <si>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</si>
  <si>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</si>
  <si>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</si>
  <si>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</si>
  <si>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</si>
  <si>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</si>
  <si>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</si>
  <si>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</si>
  <si>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</si>
  <si>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</si>
  <si>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</si>
  <si>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</si>
  <si>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</si>
  <si>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</si>
  <si>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</si>
  <si>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</si>
  <si>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</si>
  <si>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</si>
  <si>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</si>
  <si>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</si>
  <si>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</si>
  <si>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</si>
  <si>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</si>
  <si>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</si>
  <si>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</si>
  <si>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</si>
  <si>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</si>
  <si>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</si>
  <si>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</si>
  <si>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</si>
  <si>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</si>
  <si>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</si>
  <si>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</si>
  <si>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</si>
  <si>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</si>
  <si>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</si>
  <si>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</si>
  <si>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</si>
  <si>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</si>
  <si>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</si>
  <si>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</si>
  <si>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</si>
  <si>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</si>
  <si>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</si>
  <si>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</si>
  <si>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</si>
  <si>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</si>
  <si>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</si>
  <si>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</si>
  <si>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</si>
  <si>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</si>
  <si>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</si>
  <si>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</si>
  <si>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</si>
  <si>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</si>
  <si>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</si>
  <si>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</si>
  <si>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</si>
  <si>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</si>
  <si>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</si>
  <si>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</si>
  <si>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</si>
  <si>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</si>
  <si>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</si>
  <si>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</si>
  <si>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</si>
  <si>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</si>
  <si>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</si>
  <si>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</si>
  <si>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</si>
  <si>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</si>
  <si>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</si>
  <si>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</si>
  <si>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</si>
  <si>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</si>
  <si>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del Municipio de Valle de Santiago, Gto.
ESTADO ANALÍTICO DEL EJERCICIO DEL PRESUPUESTO DE EGRESOS
CLASIFICACIÓN POR OBJETO DEL GASTO (CAPÍTULO Y CONCEPTO)
DEL 1 ENERO AL 30 DE SEPTIEMBRE DEL 2021</t>
  </si>
  <si>
    <t>Casa de la Cultura del Municipio de Valle de Santiago, Gto.
ESTADO ANALÍTICO DEL EJERCICIO DEL PRESUPUESTO DE EGRESOS
CLASIFICACION ECÓNOMICA (POR TIPO DE GASTO)
DEL 1 ENERO AL 30 DE SEPTIEMBRE DEL 2021</t>
  </si>
  <si>
    <t>ADMINISTRACION DE GOBIERNO</t>
  </si>
  <si>
    <t>TALLERES</t>
  </si>
  <si>
    <t>ADMINISTRACION DE TALLERES</t>
  </si>
  <si>
    <t>Casa de la Cultura del Municipio de Valle de Santiago, Gto.
ESTADO ANALÍTICO DEL EJERCICIO DEL PRESUPUESTO DE EGRESOS
CLASIFICACIÓN ADMINISTRATIVA
DEL 1 ENERO AL 30 DE SEPTIEMBRE DEL 2021</t>
  </si>
  <si>
    <t>Gobierno (Federal/Estatal/Municipal) de Casa de la Cultura del Municipio de Valle de Santiago, Gto.
Estado Analítico del Ejercicio del Presupuesto de Egresos
Clasificación Administrativa
DEL 1 ENERO AL 30 DE SEPTIEMBRE DEL 2021</t>
  </si>
  <si>
    <t>Sector Paraestatal del Gobierno (Federal/Estatal/Municipal) de Casa de la Cultura del Municipio de Valle de Santiago, Gto.
Estado Analítico del Ejercicio del Presupuesto de Egresos
Clasificación Administrativa
DEL 1 ENERO AL 30 DE SEPTIEMBRE DEL 2021</t>
  </si>
  <si>
    <t>Casa de la Cultura del Municipio de Valle de Santiago, Gto.
ESTADO ANALÍTICO DEL EJERCICIO DEL PRESUPUESTO DE EGRESOS
CLASIFICACIÓN FUNCIONAL (FINALIDAD Y FUNCIÓN)
DEL 1 ENERO AL 30 DE SEPTIEMBRE DEL 2021</t>
  </si>
  <si>
    <t>Bajo protesta de decir verdad declaramos que los Estados Financieros y sus notas, son razonablemente correctos y son responsabilidad del emisor.</t>
  </si>
  <si>
    <t>_____________________________________________</t>
  </si>
  <si>
    <t>DIRECTORA DE CASA DE LA CULTURA</t>
  </si>
  <si>
    <t>LIC. IRENE BORJA PIMENTEL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</si>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</sst>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6" t="s">
        <v>132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58</v>
      </c>
      <c r="B2" s="62"/>
      <c r="C2" s="56" t="s">
        <v>64</v>
      </c>
      <c r="D2" s="57"/>
      <c r="E2" s="57"/>
      <c r="F2" s="57"/>
      <c r="G2" s="58"/>
      <c r="H2" s="59" t="s">
        <v>63</v>
      </c>
    </row>
    <row r="3" spans="1:8" ht="24.95" customHeight="1" x14ac:dyDescent="0.2">
      <c r="A3" s="63"/>
      <c r="B3" s="64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2151982.33</v>
      </c>
      <c r="D5" s="14">
        <f>SUM(D6:D12)</f>
        <v>-210960.3</v>
      </c>
      <c r="E5" s="14">
        <f>C5+D5</f>
        <v>1941022.03</v>
      </c>
      <c r="F5" s="14">
        <f>SUM(F6:F12)</f>
        <v>1224888.42</v>
      </c>
      <c r="G5" s="14">
        <f>SUM(G6:G12)</f>
        <v>1224888.42</v>
      </c>
      <c r="H5" s="14">
        <f>E5-F5</f>
        <v>716133.6100000001</v>
      </c>
    </row>
    <row r="6" spans="1:8" x14ac:dyDescent="0.2">
      <c r="A6" s="49">
        <v>1100</v>
      </c>
      <c r="B6" s="11" t="s">
        <v>74</v>
      </c>
      <c r="C6" s="15">
        <v>1309560</v>
      </c>
      <c r="D6" s="15">
        <v>-46122</v>
      </c>
      <c r="E6" s="15">
        <f t="shared" ref="E6:E69" si="0">C6+D6</f>
        <v>1263438</v>
      </c>
      <c r="F6" s="15">
        <v>941342.93</v>
      </c>
      <c r="G6" s="15">
        <v>941342.93</v>
      </c>
      <c r="H6" s="15">
        <f t="shared" ref="H6:H69" si="1">E6-F6</f>
        <v>322095.06999999995</v>
      </c>
    </row>
    <row r="7" spans="1:8" x14ac:dyDescent="0.2">
      <c r="A7" s="49">
        <v>1200</v>
      </c>
      <c r="B7" s="11" t="s">
        <v>75</v>
      </c>
      <c r="C7" s="15">
        <v>300786</v>
      </c>
      <c r="D7" s="15">
        <v>-206302.8</v>
      </c>
      <c r="E7" s="15">
        <f t="shared" si="0"/>
        <v>94483.200000000012</v>
      </c>
      <c r="F7" s="15">
        <v>31872.17</v>
      </c>
      <c r="G7" s="15">
        <v>31872.17</v>
      </c>
      <c r="H7" s="15">
        <f t="shared" si="1"/>
        <v>62611.030000000013</v>
      </c>
    </row>
    <row r="8" spans="1:8" x14ac:dyDescent="0.2">
      <c r="A8" s="49">
        <v>1300</v>
      </c>
      <c r="B8" s="11" t="s">
        <v>76</v>
      </c>
      <c r="C8" s="15">
        <v>247901.33</v>
      </c>
      <c r="D8" s="15">
        <v>0</v>
      </c>
      <c r="E8" s="15">
        <f t="shared" si="0"/>
        <v>247901.33</v>
      </c>
      <c r="F8" s="15">
        <v>61429.82</v>
      </c>
      <c r="G8" s="15">
        <v>61429.82</v>
      </c>
      <c r="H8" s="15">
        <f t="shared" si="1"/>
        <v>186471.50999999998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77</v>
      </c>
      <c r="C10" s="15">
        <v>293735</v>
      </c>
      <c r="D10" s="15">
        <v>41464.5</v>
      </c>
      <c r="E10" s="15">
        <f t="shared" si="0"/>
        <v>335199.5</v>
      </c>
      <c r="F10" s="15">
        <v>190243.5</v>
      </c>
      <c r="G10" s="15">
        <v>190243.5</v>
      </c>
      <c r="H10" s="15">
        <f t="shared" si="1"/>
        <v>144956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66</v>
      </c>
      <c r="B13" s="7"/>
      <c r="C13" s="15">
        <f>SUM(C14:C22)</f>
        <v>240000</v>
      </c>
      <c r="D13" s="15">
        <f>SUM(D14:D22)</f>
        <v>-35000</v>
      </c>
      <c r="E13" s="15">
        <f t="shared" si="0"/>
        <v>205000</v>
      </c>
      <c r="F13" s="15">
        <f>SUM(F14:F22)</f>
        <v>142169.22</v>
      </c>
      <c r="G13" s="15">
        <f>SUM(G14:G22)</f>
        <v>92863.7</v>
      </c>
      <c r="H13" s="15">
        <f t="shared" si="1"/>
        <v>62830.78</v>
      </c>
    </row>
    <row r="14" spans="1:8" x14ac:dyDescent="0.2">
      <c r="A14" s="49">
        <v>2100</v>
      </c>
      <c r="B14" s="11" t="s">
        <v>79</v>
      </c>
      <c r="C14" s="15">
        <v>60000</v>
      </c>
      <c r="D14" s="15">
        <v>-5000</v>
      </c>
      <c r="E14" s="15">
        <f t="shared" si="0"/>
        <v>55000</v>
      </c>
      <c r="F14" s="15">
        <v>28719.7</v>
      </c>
      <c r="G14" s="15">
        <v>19300.38</v>
      </c>
      <c r="H14" s="15">
        <f t="shared" si="1"/>
        <v>26280.3</v>
      </c>
    </row>
    <row r="15" spans="1:8" x14ac:dyDescent="0.2">
      <c r="A15" s="49">
        <v>2200</v>
      </c>
      <c r="B15" s="11" t="s">
        <v>80</v>
      </c>
      <c r="C15" s="15">
        <v>50000</v>
      </c>
      <c r="D15" s="15">
        <v>-20000</v>
      </c>
      <c r="E15" s="15">
        <f t="shared" si="0"/>
        <v>30000</v>
      </c>
      <c r="F15" s="15">
        <v>9689.94</v>
      </c>
      <c r="G15" s="15">
        <v>5513.94</v>
      </c>
      <c r="H15" s="15">
        <f t="shared" si="1"/>
        <v>20310.059999999998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83</v>
      </c>
      <c r="C18" s="15">
        <v>15000</v>
      </c>
      <c r="D18" s="15">
        <v>0</v>
      </c>
      <c r="E18" s="15">
        <f t="shared" si="0"/>
        <v>15000</v>
      </c>
      <c r="F18" s="15">
        <v>13794.41</v>
      </c>
      <c r="G18" s="15">
        <v>13794.41</v>
      </c>
      <c r="H18" s="15">
        <f t="shared" si="1"/>
        <v>1205.5900000000001</v>
      </c>
    </row>
    <row r="19" spans="1:8" x14ac:dyDescent="0.2">
      <c r="A19" s="49">
        <v>2600</v>
      </c>
      <c r="B19" s="11" t="s">
        <v>84</v>
      </c>
      <c r="C19" s="15">
        <v>70000</v>
      </c>
      <c r="D19" s="15">
        <v>10872.19</v>
      </c>
      <c r="E19" s="15">
        <f t="shared" si="0"/>
        <v>80872.19</v>
      </c>
      <c r="F19" s="15">
        <v>65837.36</v>
      </c>
      <c r="G19" s="15">
        <v>30127.16</v>
      </c>
      <c r="H19" s="15">
        <f t="shared" si="1"/>
        <v>15034.830000000002</v>
      </c>
    </row>
    <row r="20" spans="1:8" x14ac:dyDescent="0.2">
      <c r="A20" s="49">
        <v>2700</v>
      </c>
      <c r="B20" s="11" t="s">
        <v>85</v>
      </c>
      <c r="C20" s="15">
        <v>35000</v>
      </c>
      <c r="D20" s="15">
        <v>-10872.19</v>
      </c>
      <c r="E20" s="15">
        <f t="shared" si="0"/>
        <v>24127.809999999998</v>
      </c>
      <c r="F20" s="15">
        <v>24127.81</v>
      </c>
      <c r="G20" s="15">
        <v>24127.81</v>
      </c>
      <c r="H20" s="15">
        <f t="shared" si="1"/>
        <v>0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10000</v>
      </c>
      <c r="D22" s="15">
        <v>-10000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8" t="s">
        <v>67</v>
      </c>
      <c r="B23" s="7"/>
      <c r="C23" s="15">
        <f>SUM(C24:C32)</f>
        <v>498921.67</v>
      </c>
      <c r="D23" s="15">
        <f>SUM(D24:D32)</f>
        <v>40041.11</v>
      </c>
      <c r="E23" s="15">
        <f t="shared" si="0"/>
        <v>538962.78</v>
      </c>
      <c r="F23" s="15">
        <f>SUM(F24:F32)</f>
        <v>411438.98</v>
      </c>
      <c r="G23" s="15">
        <f>SUM(G24:G32)</f>
        <v>249143.01</v>
      </c>
      <c r="H23" s="15">
        <f t="shared" si="1"/>
        <v>127523.80000000005</v>
      </c>
    </row>
    <row r="24" spans="1:8" x14ac:dyDescent="0.2">
      <c r="A24" s="49">
        <v>3100</v>
      </c>
      <c r="B24" s="11" t="s">
        <v>88</v>
      </c>
      <c r="C24" s="15">
        <v>30000</v>
      </c>
      <c r="D24" s="15">
        <v>0</v>
      </c>
      <c r="E24" s="15">
        <f t="shared" si="0"/>
        <v>30000</v>
      </c>
      <c r="F24" s="15">
        <v>21986</v>
      </c>
      <c r="G24" s="15">
        <v>14025</v>
      </c>
      <c r="H24" s="15">
        <f t="shared" si="1"/>
        <v>8014</v>
      </c>
    </row>
    <row r="25" spans="1:8" x14ac:dyDescent="0.2">
      <c r="A25" s="49">
        <v>3200</v>
      </c>
      <c r="B25" s="11" t="s">
        <v>89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90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91</v>
      </c>
      <c r="C27" s="15">
        <v>23000</v>
      </c>
      <c r="D27" s="15">
        <v>-2377.9299999999998</v>
      </c>
      <c r="E27" s="15">
        <f t="shared" si="0"/>
        <v>20622.07</v>
      </c>
      <c r="F27" s="15">
        <v>14558.35</v>
      </c>
      <c r="G27" s="15">
        <v>14558.35</v>
      </c>
      <c r="H27" s="15">
        <f t="shared" si="1"/>
        <v>6063.7199999999993</v>
      </c>
    </row>
    <row r="28" spans="1:8" x14ac:dyDescent="0.2">
      <c r="A28" s="49">
        <v>3500</v>
      </c>
      <c r="B28" s="11" t="s">
        <v>92</v>
      </c>
      <c r="C28" s="15">
        <v>60000</v>
      </c>
      <c r="D28" s="15">
        <v>5134.24</v>
      </c>
      <c r="E28" s="15">
        <f t="shared" si="0"/>
        <v>65134.239999999998</v>
      </c>
      <c r="F28" s="15">
        <v>53087.93</v>
      </c>
      <c r="G28" s="15">
        <v>31438.93</v>
      </c>
      <c r="H28" s="15">
        <f t="shared" si="1"/>
        <v>12046.309999999998</v>
      </c>
    </row>
    <row r="29" spans="1:8" x14ac:dyDescent="0.2">
      <c r="A29" s="49">
        <v>3600</v>
      </c>
      <c r="B29" s="11" t="s">
        <v>93</v>
      </c>
      <c r="C29" s="15">
        <v>15000</v>
      </c>
      <c r="D29" s="15">
        <v>-5000</v>
      </c>
      <c r="E29" s="15">
        <f t="shared" si="0"/>
        <v>10000</v>
      </c>
      <c r="F29" s="15">
        <v>7826.75</v>
      </c>
      <c r="G29" s="15">
        <v>2020.72</v>
      </c>
      <c r="H29" s="15">
        <f t="shared" si="1"/>
        <v>2173.25</v>
      </c>
    </row>
    <row r="30" spans="1:8" x14ac:dyDescent="0.2">
      <c r="A30" s="49">
        <v>3700</v>
      </c>
      <c r="B30" s="11" t="s">
        <v>94</v>
      </c>
      <c r="C30" s="15">
        <v>10000</v>
      </c>
      <c r="D30" s="15">
        <v>-5000</v>
      </c>
      <c r="E30" s="15">
        <f t="shared" si="0"/>
        <v>5000</v>
      </c>
      <c r="F30" s="15">
        <v>3206</v>
      </c>
      <c r="G30" s="15">
        <v>3206</v>
      </c>
      <c r="H30" s="15">
        <f t="shared" si="1"/>
        <v>1794</v>
      </c>
    </row>
    <row r="31" spans="1:8" x14ac:dyDescent="0.2">
      <c r="A31" s="49">
        <v>3800</v>
      </c>
      <c r="B31" s="11" t="s">
        <v>95</v>
      </c>
      <c r="C31" s="15">
        <v>320921.67</v>
      </c>
      <c r="D31" s="15">
        <v>47284.800000000003</v>
      </c>
      <c r="E31" s="15">
        <f t="shared" si="0"/>
        <v>368206.47</v>
      </c>
      <c r="F31" s="15">
        <v>280591.95</v>
      </c>
      <c r="G31" s="15">
        <v>162326.01</v>
      </c>
      <c r="H31" s="15">
        <f t="shared" si="1"/>
        <v>87614.51999999996</v>
      </c>
    </row>
    <row r="32" spans="1:8" x14ac:dyDescent="0.2">
      <c r="A32" s="49">
        <v>3900</v>
      </c>
      <c r="B32" s="11" t="s">
        <v>19</v>
      </c>
      <c r="C32" s="15">
        <v>40000</v>
      </c>
      <c r="D32" s="15">
        <v>0</v>
      </c>
      <c r="E32" s="15">
        <f t="shared" si="0"/>
        <v>40000</v>
      </c>
      <c r="F32" s="15">
        <v>30182</v>
      </c>
      <c r="G32" s="15">
        <v>21568</v>
      </c>
      <c r="H32" s="15">
        <f t="shared" si="1"/>
        <v>9818</v>
      </c>
    </row>
    <row r="33" spans="1:8" x14ac:dyDescent="0.2">
      <c r="A33" s="48" t="s">
        <v>68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99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0</v>
      </c>
      <c r="D43" s="15">
        <f>SUM(D44:D52)</f>
        <v>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9">
        <v>5100</v>
      </c>
      <c r="B44" s="11" t="s">
        <v>103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104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2890904</v>
      </c>
      <c r="D77" s="17">
        <f t="shared" si="4"/>
        <v>-205919.19</v>
      </c>
      <c r="E77" s="17">
        <f t="shared" si="4"/>
        <v>2684984.8100000005</v>
      </c>
      <c r="F77" s="17">
        <f t="shared" si="4"/>
        <v>1778496.6199999999</v>
      </c>
      <c r="G77" s="17">
        <f t="shared" si="4"/>
        <v>1566895.13</v>
      </c>
      <c r="H77" s="17">
        <f t="shared" si="4"/>
        <v>906488.19000000018</v>
      </c>
    </row>
    <row r="81" spans="1:8" x14ac:dyDescent="0.2">
      <c r="A81" s="52" t="s">
        <v>141</v>
      </c>
    </row>
    <row r="88" spans="1:8" x14ac:dyDescent="0.2">
      <c r="B88" s="53" t="s">
        <v>142</v>
      </c>
      <c r="F88" s="55" t="s">
        <v>145</v>
      </c>
      <c r="G88" s="55"/>
      <c r="H88" s="55"/>
    </row>
    <row r="89" spans="1:8" x14ac:dyDescent="0.2">
      <c r="B89" s="53" t="s">
        <v>143</v>
      </c>
      <c r="F89" s="55" t="s">
        <v>146</v>
      </c>
      <c r="G89" s="55"/>
      <c r="H89" s="55"/>
    </row>
    <row r="90" spans="1:8" x14ac:dyDescent="0.2">
      <c r="B90" s="53" t="s">
        <v>144</v>
      </c>
      <c r="F90" s="55" t="s">
        <v>147</v>
      </c>
      <c r="G90" s="55"/>
      <c r="H90" s="55"/>
    </row>
  </sheetData>
  <sheetProtection formatCells="0" formatColumns="0" formatRows="0" autoFilter="0"/>
  <mergeCells count="7">
    <mergeCell ref="F89:H89"/>
    <mergeCell ref="F90:H90"/>
    <mergeCell ref="A1:H1"/>
    <mergeCell ref="C2:G2"/>
    <mergeCell ref="H2:H3"/>
    <mergeCell ref="A2:B4"/>
    <mergeCell ref="F88:H8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133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58</v>
      </c>
      <c r="B2" s="62"/>
      <c r="C2" s="56" t="s">
        <v>64</v>
      </c>
      <c r="D2" s="57"/>
      <c r="E2" s="57"/>
      <c r="F2" s="57"/>
      <c r="G2" s="58"/>
      <c r="H2" s="59" t="s">
        <v>63</v>
      </c>
    </row>
    <row r="3" spans="1:8" ht="24.95" customHeight="1" x14ac:dyDescent="0.2">
      <c r="A3" s="63"/>
      <c r="B3" s="64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2890904</v>
      </c>
      <c r="D6" s="50">
        <v>-205919.19</v>
      </c>
      <c r="E6" s="50">
        <f>C6+D6</f>
        <v>2684984.81</v>
      </c>
      <c r="F6" s="50">
        <v>1778496.62</v>
      </c>
      <c r="G6" s="50">
        <v>1566895.13</v>
      </c>
      <c r="H6" s="50">
        <f>E6-F6</f>
        <v>906488.19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0</v>
      </c>
      <c r="E8" s="50">
        <f>C8+D8</f>
        <v>0</v>
      </c>
      <c r="F8" s="50">
        <v>0</v>
      </c>
      <c r="G8" s="50">
        <v>0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2890904</v>
      </c>
      <c r="D16" s="17">
        <f>SUM(D6+D8+D10+D12+D14)</f>
        <v>-205919.19</v>
      </c>
      <c r="E16" s="17">
        <f>SUM(E6+E8+E10+E12+E14)</f>
        <v>2684984.81</v>
      </c>
      <c r="F16" s="17">
        <f t="shared" ref="F16:H16" si="0">SUM(F6+F8+F10+F12+F14)</f>
        <v>1778496.62</v>
      </c>
      <c r="G16" s="17">
        <f t="shared" si="0"/>
        <v>1566895.13</v>
      </c>
      <c r="H16" s="17">
        <f t="shared" si="0"/>
        <v>906488.19</v>
      </c>
    </row>
    <row r="18" spans="1:8" x14ac:dyDescent="0.2">
      <c r="A18" s="52" t="s">
        <v>141</v>
      </c>
    </row>
    <row r="25" spans="1:8" x14ac:dyDescent="0.2">
      <c r="B25" s="54" t="s">
        <v>142</v>
      </c>
      <c r="F25" s="55" t="s">
        <v>145</v>
      </c>
      <c r="G25" s="55"/>
      <c r="H25" s="55"/>
    </row>
    <row r="26" spans="1:8" x14ac:dyDescent="0.2">
      <c r="B26" s="54" t="s">
        <v>143</v>
      </c>
      <c r="F26" s="55" t="s">
        <v>146</v>
      </c>
      <c r="G26" s="55"/>
      <c r="H26" s="55"/>
    </row>
    <row r="27" spans="1:8" x14ac:dyDescent="0.2">
      <c r="B27" s="54" t="s">
        <v>144</v>
      </c>
      <c r="F27" s="55" t="s">
        <v>147</v>
      </c>
      <c r="G27" s="55"/>
      <c r="H27" s="55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F25:H2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137</v>
      </c>
      <c r="B1" s="57"/>
      <c r="C1" s="57"/>
      <c r="D1" s="57"/>
      <c r="E1" s="57"/>
      <c r="F1" s="57"/>
      <c r="G1" s="57"/>
      <c r="H1" s="58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1" t="s">
        <v>58</v>
      </c>
      <c r="B3" s="62"/>
      <c r="C3" s="56" t="s">
        <v>64</v>
      </c>
      <c r="D3" s="57"/>
      <c r="E3" s="57"/>
      <c r="F3" s="57"/>
      <c r="G3" s="58"/>
      <c r="H3" s="59" t="s">
        <v>63</v>
      </c>
    </row>
    <row r="4" spans="1:8" ht="24.95" customHeight="1" x14ac:dyDescent="0.2">
      <c r="A4" s="63"/>
      <c r="B4" s="64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2410260</v>
      </c>
      <c r="D7" s="15">
        <v>69824.81</v>
      </c>
      <c r="E7" s="15">
        <f>C7+D7</f>
        <v>2480084.81</v>
      </c>
      <c r="F7" s="15">
        <v>1666609.68</v>
      </c>
      <c r="G7" s="15">
        <v>1513079.39</v>
      </c>
      <c r="H7" s="15">
        <f>E7-F7</f>
        <v>813475.13000000012</v>
      </c>
    </row>
    <row r="8" spans="1:8" x14ac:dyDescent="0.2">
      <c r="A8" s="4" t="s">
        <v>135</v>
      </c>
      <c r="B8" s="22"/>
      <c r="C8" s="15">
        <v>142644</v>
      </c>
      <c r="D8" s="15">
        <v>12256</v>
      </c>
      <c r="E8" s="15">
        <f t="shared" ref="E8:E13" si="0">C8+D8</f>
        <v>154900</v>
      </c>
      <c r="F8" s="15">
        <v>99464.77</v>
      </c>
      <c r="G8" s="15">
        <v>41393.57</v>
      </c>
      <c r="H8" s="15">
        <f t="shared" ref="H8:H13" si="1">E8-F8</f>
        <v>55435.229999999996</v>
      </c>
    </row>
    <row r="9" spans="1:8" x14ac:dyDescent="0.2">
      <c r="A9" s="4" t="s">
        <v>136</v>
      </c>
      <c r="B9" s="22"/>
      <c r="C9" s="15">
        <v>338000</v>
      </c>
      <c r="D9" s="15">
        <v>-288000</v>
      </c>
      <c r="E9" s="15">
        <f t="shared" si="0"/>
        <v>50000</v>
      </c>
      <c r="F9" s="15">
        <v>12422.17</v>
      </c>
      <c r="G9" s="15">
        <v>12422.17</v>
      </c>
      <c r="H9" s="15">
        <f t="shared" si="1"/>
        <v>37577.83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2890904</v>
      </c>
      <c r="D16" s="23">
        <f t="shared" si="2"/>
        <v>-205919.19</v>
      </c>
      <c r="E16" s="23">
        <f t="shared" si="2"/>
        <v>2684984.81</v>
      </c>
      <c r="F16" s="23">
        <f t="shared" si="2"/>
        <v>1778496.6199999999</v>
      </c>
      <c r="G16" s="23">
        <f t="shared" si="2"/>
        <v>1566895.13</v>
      </c>
      <c r="H16" s="23">
        <f t="shared" si="2"/>
        <v>906488.19000000006</v>
      </c>
    </row>
    <row r="19" spans="1:8" ht="45" customHeight="1" x14ac:dyDescent="0.2">
      <c r="A19" s="56" t="s">
        <v>138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58</v>
      </c>
      <c r="B21" s="62"/>
      <c r="C21" s="56" t="s">
        <v>64</v>
      </c>
      <c r="D21" s="57"/>
      <c r="E21" s="57"/>
      <c r="F21" s="57"/>
      <c r="G21" s="58"/>
      <c r="H21" s="59" t="s">
        <v>63</v>
      </c>
    </row>
    <row r="22" spans="1:8" ht="22.5" x14ac:dyDescent="0.2">
      <c r="A22" s="63"/>
      <c r="B22" s="64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6" t="s">
        <v>139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58</v>
      </c>
      <c r="B34" s="62"/>
      <c r="C34" s="56" t="s">
        <v>64</v>
      </c>
      <c r="D34" s="57"/>
      <c r="E34" s="57"/>
      <c r="F34" s="57"/>
      <c r="G34" s="58"/>
      <c r="H34" s="59" t="s">
        <v>63</v>
      </c>
    </row>
    <row r="35" spans="1:8" ht="22.5" x14ac:dyDescent="0.2">
      <c r="A35" s="63"/>
      <c r="B35" s="64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x14ac:dyDescent="0.2">
      <c r="A54" s="52" t="s">
        <v>141</v>
      </c>
    </row>
    <row r="73" spans="2:8" x14ac:dyDescent="0.2">
      <c r="B73" s="54" t="s">
        <v>142</v>
      </c>
      <c r="F73" s="55" t="s">
        <v>145</v>
      </c>
      <c r="G73" s="55"/>
      <c r="H73" s="55"/>
    </row>
    <row r="74" spans="2:8" x14ac:dyDescent="0.2">
      <c r="B74" s="54" t="s">
        <v>143</v>
      </c>
      <c r="F74" s="55" t="s">
        <v>146</v>
      </c>
      <c r="G74" s="55"/>
      <c r="H74" s="55"/>
    </row>
    <row r="75" spans="2:8" x14ac:dyDescent="0.2">
      <c r="B75" s="54" t="s">
        <v>144</v>
      </c>
      <c r="F75" s="55" t="s">
        <v>147</v>
      </c>
      <c r="G75" s="55"/>
      <c r="H75" s="55"/>
    </row>
  </sheetData>
  <sheetProtection formatCells="0" formatColumns="0" formatRows="0" insertRows="0" deleteRows="0" autoFilter="0"/>
  <mergeCells count="15">
    <mergeCell ref="F73:H73"/>
    <mergeCell ref="F74:H74"/>
    <mergeCell ref="F75:H75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140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58</v>
      </c>
      <c r="B2" s="62"/>
      <c r="C2" s="56" t="s">
        <v>64</v>
      </c>
      <c r="D2" s="57"/>
      <c r="E2" s="57"/>
      <c r="F2" s="57"/>
      <c r="G2" s="58"/>
      <c r="H2" s="59" t="s">
        <v>63</v>
      </c>
    </row>
    <row r="3" spans="1:8" ht="24.95" customHeight="1" x14ac:dyDescent="0.2">
      <c r="A3" s="63"/>
      <c r="B3" s="64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2890904</v>
      </c>
      <c r="D16" s="15">
        <f t="shared" si="3"/>
        <v>-205919.19</v>
      </c>
      <c r="E16" s="15">
        <f t="shared" si="3"/>
        <v>2684984.81</v>
      </c>
      <c r="F16" s="15">
        <f t="shared" si="3"/>
        <v>1778496.62</v>
      </c>
      <c r="G16" s="15">
        <f t="shared" si="3"/>
        <v>1566895.13</v>
      </c>
      <c r="H16" s="15">
        <f t="shared" si="3"/>
        <v>906488.19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2890904</v>
      </c>
      <c r="D20" s="15">
        <v>-205919.19</v>
      </c>
      <c r="E20" s="15">
        <f t="shared" si="5"/>
        <v>2684984.81</v>
      </c>
      <c r="F20" s="15">
        <v>1778496.62</v>
      </c>
      <c r="G20" s="15">
        <v>1566895.13</v>
      </c>
      <c r="H20" s="15">
        <f t="shared" si="4"/>
        <v>906488.19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2890904</v>
      </c>
      <c r="D42" s="23">
        <f t="shared" si="12"/>
        <v>-205919.19</v>
      </c>
      <c r="E42" s="23">
        <f t="shared" si="12"/>
        <v>2684984.81</v>
      </c>
      <c r="F42" s="23">
        <f t="shared" si="12"/>
        <v>1778496.62</v>
      </c>
      <c r="G42" s="23">
        <f t="shared" si="12"/>
        <v>1566895.13</v>
      </c>
      <c r="H42" s="23">
        <f t="shared" si="12"/>
        <v>906488.19</v>
      </c>
    </row>
    <row r="43" spans="1:8" x14ac:dyDescent="0.2">
      <c r="A43" s="52" t="s">
        <v>141</v>
      </c>
      <c r="B43" s="1"/>
      <c r="C43" s="1"/>
      <c r="D43" s="1"/>
      <c r="E43" s="1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0" spans="2:8" x14ac:dyDescent="0.2">
      <c r="B50" s="54" t="s">
        <v>142</v>
      </c>
      <c r="F50" s="55" t="s">
        <v>145</v>
      </c>
      <c r="G50" s="55"/>
      <c r="H50" s="55"/>
    </row>
    <row r="51" spans="2:8" x14ac:dyDescent="0.2">
      <c r="B51" s="54" t="s">
        <v>143</v>
      </c>
      <c r="F51" s="55" t="s">
        <v>146</v>
      </c>
      <c r="G51" s="55"/>
      <c r="H51" s="55"/>
    </row>
    <row r="52" spans="2:8" x14ac:dyDescent="0.2">
      <c r="B52" s="54" t="s">
        <v>144</v>
      </c>
      <c r="F52" s="55" t="s">
        <v>147</v>
      </c>
      <c r="G52" s="55"/>
      <c r="H52" s="55"/>
    </row>
  </sheetData>
  <sheetProtection formatCells="0" formatColumns="0" formatRows="0" autoFilter="0"/>
  <mergeCells count="7">
    <mergeCell ref="F51:H51"/>
    <mergeCell ref="F52:H52"/>
    <mergeCell ref="A1:H1"/>
    <mergeCell ref="A2:B4"/>
    <mergeCell ref="C2:G2"/>
    <mergeCell ref="H2:H3"/>
    <mergeCell ref="F50:H5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2021-10-02T17:47:14Z</cp:lastPrinted>
  <dcterms:created xsi:type="dcterms:W3CDTF">2014-02-10T03:37:14Z</dcterms:created>
  <dcterms:modified xsi:type="dcterms:W3CDTF">2021-10-02T17:47:37Z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