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C77" i="6"/>
  <c r="G77" i="6"/>
  <c r="F77" i="6"/>
  <c r="E13" i="6"/>
  <c r="H13" i="6" s="1"/>
  <c r="D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<sst xmlns="http://schemas.openxmlformats.org/spreadsheetml/2006/main" count="223" uniqueCount="144">
  <si>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</si>
  <si>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</si>
  <si>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</si>
  <si>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</si>
  <si>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</si>
  <si>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</si>
  <si>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</si>
  <si>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</si>
  <si>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</si>
  <si>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</si>
  <si>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</si>
  <si>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</si>
  <si>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</si>
  <si>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</si>
  <si>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</si>
  <si>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</si>
  <si>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</si>
  <si>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</si>
  <si>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</si>
  <si>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</si>
  <si>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</si>
  <si>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</si>
  <si>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</si>
  <si>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</si>
  <si>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</si>
  <si>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</si>
  <si>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</si>
  <si>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</si>
  <si>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</si>
  <si>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</si>
  <si>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</si>
  <si>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</si>
  <si>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</si>
  <si>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</si>
  <si>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</si>
  <si>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</si>
  <si>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</si>
  <si>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</si>
  <si>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</si>
  <si>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</si>
  <si>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</si>
  <si>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</si>
  <si>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</si>
  <si>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</si>
  <si>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</si>
  <si>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</si>
  <si>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</si>
  <si>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</si>
  <si>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</si>
  <si>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</si>
  <si>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</si>
  <si>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</si>
  <si>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</si>
  <si>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</si>
  <si>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</si>
  <si>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</si>
  <si>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</si>
  <si>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</si>
  <si>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</si>
  <si>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</si>
  <si>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</si>
  <si>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</si>
  <si>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</si>
  <si>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</si>
  <si>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</si>
  <si>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</si>
  <si>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</si>
  <si>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</si>
  <si>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</si>
  <si>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</si>
  <si>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</si>
  <si>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</si>
  <si>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</si>
  <si>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</si>
  <si>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</si>
  <si>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</si>
  <si>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</si>
  <si>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</si>
  <si>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</si>
  <si>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</si>
  <si>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</si>
  <si>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</si>
  <si>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</si>
  <si>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</si>
  <si>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</si>
  <si>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</si>
  <si>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</si>
  <si>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</si>
  <si>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</si>
  <si>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</si>
  <si>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</si>
  <si>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</si>
  <si>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</si>
  <si>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</si>
  <si>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</si>
  <si>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</si>
  <si>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</si>
  <si>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</si>
  <si>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</si>
  <si>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</si>
  <si>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</si>
  <si>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</si>
  <si>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</si>
  <si>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</si>
  <si>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</si>
  <si>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</si>
  <si>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</si>
  <si>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</si>
  <si>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</si>
  <si>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</si>
  <si>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</si>
  <si>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</si>
  <si>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</si>
  <si>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</si>
  <si>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</si>
  <si>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</si>
  <si>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</si>
  <si>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</si>
  <si>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</si>
  <si>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</si>
  <si>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</si>
  <si>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</si>
  <si>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</si>
  <si>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</si>
  <si>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</si>
  <si>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</si>
  <si>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</si>
  <si>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</si>
  <si>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ENERO AL 30 DE JUNIO DEL 2021</t>
  </si>
  <si>
    <t>CASA DE LA CULTURA DEL MUNICIPIO DE VALLE DE SANTIAGO, GTO.
ESTADO ANALÍTICO DEL EJERCICIO DEL PRESUPUESTO DE EGRESOS
CLASIFICACION ECÓNOMICA (POR TIPO DE GASTO)
DEL 1 ENERO AL 30 DE JUNIO DEL 2021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</si>
  <si>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</si>
  <si>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</si>
  <si>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</si>
  <si>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ENERO AL 30 DE JUNIO DEL 2021</t>
  </si>
  <si>
    <t>Gobierno (Federal/Estatal/Municipal) de CASA DE LA CULTURA DEL MUNICIPIO DE VALLE DE SANTIAGO, GTO.
Estado Analítico del Ejercicio del Presupuesto de Egresos
Clasificación Administrativa
DEL 1 ENERO AL 30 DE JUNIO DEL 2021</t>
  </si>
  <si>
    <t>Sector Paraestatal del Gobierno (Federal/Estatal/Municipal) de CASA DE LA CULTURA DEL MUNICIPIO DE VALLE DE SANTIAGO, GTO.
Estado Analítico del Ejercicio del Presupuesto de Egresos
Clasificación Administrativa
DEL 1 ENERO AL 30 DE JUNIO DEL 2021</t>
  </si>
  <si>
    <t>CASA DE LA CULTURA DEL MUNICIPIO DE VALLE DE SANTIAGO, GTO.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</si>
  <si>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</si>
  <si>
    <t>_____________________________________________</t>
  </si>
  <si>
    <t>LIC. IRENE BORJA PIMENTEL</t>
  </si>
  <si>
    <t>____________________________________</t>
  </si>
  <si>
    <t>ENCARGADO DEL AREA CONTABLE</t>
  </si>
  <si>
    <t>C.P. JESUS IVAN GOMEZ LINCE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</si>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</sst>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2151982.33</v>
      </c>
      <c r="D5" s="14">
        <f>SUM(D6:D12)</f>
        <v>0</v>
      </c>
      <c r="E5" s="14">
        <f>C5+D5</f>
        <v>2151982.33</v>
      </c>
      <c r="F5" s="14">
        <f>SUM(F6:F12)</f>
        <v>751421.17</v>
      </c>
      <c r="G5" s="14">
        <f>SUM(G6:G12)</f>
        <v>751421.17</v>
      </c>
      <c r="H5" s="14">
        <f>E5-F5</f>
        <v>1400561.1600000001</v>
      </c>
    </row>
    <row r="6" spans="1:8" x14ac:dyDescent="0.2">
      <c r="A6" s="49">
        <v>1100</v>
      </c>
      <c r="B6" s="11" t="s">
        <v>70</v>
      </c>
      <c r="C6" s="15">
        <v>1309560</v>
      </c>
      <c r="D6" s="15">
        <v>0</v>
      </c>
      <c r="E6" s="15">
        <f t="shared" ref="E6:E69" si="0">C6+D6</f>
        <v>1309560</v>
      </c>
      <c r="F6" s="15">
        <v>649896</v>
      </c>
      <c r="G6" s="15">
        <v>649896</v>
      </c>
      <c r="H6" s="15">
        <f t="shared" ref="H6:H69" si="1">E6-F6</f>
        <v>659664</v>
      </c>
    </row>
    <row r="7" spans="1:8" x14ac:dyDescent="0.2">
      <c r="A7" s="49">
        <v>1200</v>
      </c>
      <c r="B7" s="11" t="s">
        <v>71</v>
      </c>
      <c r="C7" s="15">
        <v>300786</v>
      </c>
      <c r="D7" s="15">
        <v>0</v>
      </c>
      <c r="E7" s="15">
        <f t="shared" si="0"/>
        <v>300786</v>
      </c>
      <c r="F7" s="15">
        <v>17200</v>
      </c>
      <c r="G7" s="15">
        <v>17200</v>
      </c>
      <c r="H7" s="15">
        <f t="shared" si="1"/>
        <v>283586</v>
      </c>
    </row>
    <row r="8" spans="1:8" x14ac:dyDescent="0.2">
      <c r="A8" s="49">
        <v>1300</v>
      </c>
      <c r="B8" s="11" t="s">
        <v>72</v>
      </c>
      <c r="C8" s="15">
        <v>247901.33</v>
      </c>
      <c r="D8" s="15">
        <v>0</v>
      </c>
      <c r="E8" s="15">
        <f t="shared" si="0"/>
        <v>247901.33</v>
      </c>
      <c r="F8" s="15">
        <v>6781.17</v>
      </c>
      <c r="G8" s="15">
        <v>6781.17</v>
      </c>
      <c r="H8" s="15">
        <f t="shared" si="1"/>
        <v>241120.15999999997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293735</v>
      </c>
      <c r="D10" s="15">
        <v>0</v>
      </c>
      <c r="E10" s="15">
        <f t="shared" si="0"/>
        <v>293735</v>
      </c>
      <c r="F10" s="15">
        <v>77544</v>
      </c>
      <c r="G10" s="15">
        <v>77544</v>
      </c>
      <c r="H10" s="15">
        <f t="shared" si="1"/>
        <v>216191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240000</v>
      </c>
      <c r="D13" s="15">
        <f>SUM(D14:D22)</f>
        <v>0</v>
      </c>
      <c r="E13" s="15">
        <f t="shared" si="0"/>
        <v>240000</v>
      </c>
      <c r="F13" s="15">
        <f>SUM(F14:F22)</f>
        <v>80734.47</v>
      </c>
      <c r="G13" s="15">
        <f>SUM(G14:G22)</f>
        <v>6504.49</v>
      </c>
      <c r="H13" s="15">
        <f t="shared" si="1"/>
        <v>159265.53</v>
      </c>
    </row>
    <row r="14" spans="1:8" x14ac:dyDescent="0.2">
      <c r="A14" s="49">
        <v>2100</v>
      </c>
      <c r="B14" s="11" t="s">
        <v>75</v>
      </c>
      <c r="C14" s="15">
        <v>60000</v>
      </c>
      <c r="D14" s="15">
        <v>0</v>
      </c>
      <c r="E14" s="15">
        <f t="shared" si="0"/>
        <v>60000</v>
      </c>
      <c r="F14" s="15">
        <v>18722.98</v>
      </c>
      <c r="G14" s="15">
        <v>440.79</v>
      </c>
      <c r="H14" s="15">
        <f t="shared" si="1"/>
        <v>41277.020000000004</v>
      </c>
    </row>
    <row r="15" spans="1:8" x14ac:dyDescent="0.2">
      <c r="A15" s="49">
        <v>2200</v>
      </c>
      <c r="B15" s="11" t="s">
        <v>76</v>
      </c>
      <c r="C15" s="15">
        <v>50000</v>
      </c>
      <c r="D15" s="15">
        <v>0</v>
      </c>
      <c r="E15" s="15">
        <f t="shared" si="0"/>
        <v>50000</v>
      </c>
      <c r="F15" s="15">
        <v>4701.9399999999996</v>
      </c>
      <c r="G15" s="15">
        <v>1223.9000000000001</v>
      </c>
      <c r="H15" s="15">
        <f t="shared" si="1"/>
        <v>45298.06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79</v>
      </c>
      <c r="C18" s="15">
        <v>15000</v>
      </c>
      <c r="D18" s="15">
        <v>0</v>
      </c>
      <c r="E18" s="15">
        <f t="shared" si="0"/>
        <v>15000</v>
      </c>
      <c r="F18" s="15">
        <v>3239.68</v>
      </c>
      <c r="G18" s="15">
        <v>3239.68</v>
      </c>
      <c r="H18" s="15">
        <f t="shared" si="1"/>
        <v>11760.32</v>
      </c>
    </row>
    <row r="19" spans="1:8" x14ac:dyDescent="0.2">
      <c r="A19" s="49">
        <v>2600</v>
      </c>
      <c r="B19" s="11" t="s">
        <v>80</v>
      </c>
      <c r="C19" s="15">
        <v>70000</v>
      </c>
      <c r="D19" s="15">
        <v>0</v>
      </c>
      <c r="E19" s="15">
        <f t="shared" si="0"/>
        <v>70000</v>
      </c>
      <c r="F19" s="15">
        <v>29942.06</v>
      </c>
      <c r="G19" s="15">
        <v>1600.12</v>
      </c>
      <c r="H19" s="15">
        <f t="shared" si="1"/>
        <v>40057.94</v>
      </c>
    </row>
    <row r="20" spans="1:8" x14ac:dyDescent="0.2">
      <c r="A20" s="49">
        <v>2700</v>
      </c>
      <c r="B20" s="11" t="s">
        <v>81</v>
      </c>
      <c r="C20" s="15">
        <v>35000</v>
      </c>
      <c r="D20" s="15">
        <v>0</v>
      </c>
      <c r="E20" s="15">
        <f t="shared" si="0"/>
        <v>35000</v>
      </c>
      <c r="F20" s="15">
        <v>24127.81</v>
      </c>
      <c r="G20" s="15">
        <v>0</v>
      </c>
      <c r="H20" s="15">
        <f t="shared" si="1"/>
        <v>10872.189999999999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10000</v>
      </c>
      <c r="D22" s="15">
        <v>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 x14ac:dyDescent="0.2">
      <c r="A23" s="48" t="s">
        <v>63</v>
      </c>
      <c r="B23" s="7"/>
      <c r="C23" s="15">
        <f>SUM(C24:C32)</f>
        <v>498921.67</v>
      </c>
      <c r="D23" s="15">
        <f>SUM(D24:D32)</f>
        <v>0</v>
      </c>
      <c r="E23" s="15">
        <f t="shared" si="0"/>
        <v>498921.67</v>
      </c>
      <c r="F23" s="15">
        <f>SUM(F24:F32)</f>
        <v>217534.91999999998</v>
      </c>
      <c r="G23" s="15">
        <f>SUM(G24:G32)</f>
        <v>27259.35</v>
      </c>
      <c r="H23" s="15">
        <f t="shared" si="1"/>
        <v>281386.75</v>
      </c>
    </row>
    <row r="24" spans="1:8" x14ac:dyDescent="0.2">
      <c r="A24" s="49">
        <v>3100</v>
      </c>
      <c r="B24" s="11" t="s">
        <v>84</v>
      </c>
      <c r="C24" s="15">
        <v>30000</v>
      </c>
      <c r="D24" s="15">
        <v>0</v>
      </c>
      <c r="E24" s="15">
        <f t="shared" si="0"/>
        <v>30000</v>
      </c>
      <c r="F24" s="15">
        <v>14025</v>
      </c>
      <c r="G24" s="15">
        <v>0</v>
      </c>
      <c r="H24" s="15">
        <f t="shared" si="1"/>
        <v>15975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23000</v>
      </c>
      <c r="D27" s="15">
        <v>0</v>
      </c>
      <c r="E27" s="15">
        <f t="shared" si="0"/>
        <v>23000</v>
      </c>
      <c r="F27" s="15">
        <v>12319.05</v>
      </c>
      <c r="G27" s="15">
        <v>3656.98</v>
      </c>
      <c r="H27" s="15">
        <f t="shared" si="1"/>
        <v>10680.95</v>
      </c>
    </row>
    <row r="28" spans="1:8" x14ac:dyDescent="0.2">
      <c r="A28" s="49">
        <v>3500</v>
      </c>
      <c r="B28" s="11" t="s">
        <v>88</v>
      </c>
      <c r="C28" s="15">
        <v>60000</v>
      </c>
      <c r="D28" s="15">
        <v>0</v>
      </c>
      <c r="E28" s="15">
        <f t="shared" si="0"/>
        <v>60000</v>
      </c>
      <c r="F28" s="15">
        <v>31071.97</v>
      </c>
      <c r="G28" s="15">
        <v>4938.37</v>
      </c>
      <c r="H28" s="15">
        <f t="shared" si="1"/>
        <v>28928.03</v>
      </c>
    </row>
    <row r="29" spans="1:8" x14ac:dyDescent="0.2">
      <c r="A29" s="49">
        <v>3600</v>
      </c>
      <c r="B29" s="11" t="s">
        <v>89</v>
      </c>
      <c r="C29" s="15">
        <v>15000</v>
      </c>
      <c r="D29" s="15">
        <v>0</v>
      </c>
      <c r="E29" s="15">
        <f t="shared" si="0"/>
        <v>15000</v>
      </c>
      <c r="F29" s="15">
        <v>2020.72</v>
      </c>
      <c r="G29" s="15">
        <v>0</v>
      </c>
      <c r="H29" s="15">
        <f t="shared" si="1"/>
        <v>12979.28</v>
      </c>
    </row>
    <row r="30" spans="1:8" x14ac:dyDescent="0.2">
      <c r="A30" s="49">
        <v>3700</v>
      </c>
      <c r="B30" s="11" t="s">
        <v>90</v>
      </c>
      <c r="C30" s="15">
        <v>10000</v>
      </c>
      <c r="D30" s="15">
        <v>0</v>
      </c>
      <c r="E30" s="15">
        <f t="shared" si="0"/>
        <v>10000</v>
      </c>
      <c r="F30" s="15">
        <v>1736</v>
      </c>
      <c r="G30" s="15">
        <v>1736</v>
      </c>
      <c r="H30" s="15">
        <f t="shared" si="1"/>
        <v>8264</v>
      </c>
    </row>
    <row r="31" spans="1:8" x14ac:dyDescent="0.2">
      <c r="A31" s="49">
        <v>3800</v>
      </c>
      <c r="B31" s="11" t="s">
        <v>91</v>
      </c>
      <c r="C31" s="15">
        <v>320921.67</v>
      </c>
      <c r="D31" s="15">
        <v>0</v>
      </c>
      <c r="E31" s="15">
        <f t="shared" si="0"/>
        <v>320921.67</v>
      </c>
      <c r="F31" s="15">
        <v>134794.18</v>
      </c>
      <c r="G31" s="15">
        <v>16928</v>
      </c>
      <c r="H31" s="15">
        <f t="shared" si="1"/>
        <v>186127.49</v>
      </c>
    </row>
    <row r="32" spans="1:8" x14ac:dyDescent="0.2">
      <c r="A32" s="49">
        <v>3900</v>
      </c>
      <c r="B32" s="11" t="s">
        <v>19</v>
      </c>
      <c r="C32" s="15">
        <v>40000</v>
      </c>
      <c r="D32" s="15">
        <v>0</v>
      </c>
      <c r="E32" s="15">
        <f t="shared" si="0"/>
        <v>40000</v>
      </c>
      <c r="F32" s="15">
        <v>21568</v>
      </c>
      <c r="G32" s="15">
        <v>0</v>
      </c>
      <c r="H32" s="15">
        <f t="shared" si="1"/>
        <v>18432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2890904</v>
      </c>
      <c r="D77" s="17">
        <f t="shared" si="4"/>
        <v>0</v>
      </c>
      <c r="E77" s="17">
        <f t="shared" si="4"/>
        <v>2890904</v>
      </c>
      <c r="F77" s="17">
        <f t="shared" si="4"/>
        <v>1049690.56</v>
      </c>
      <c r="G77" s="17">
        <f t="shared" si="4"/>
        <v>785185.01</v>
      </c>
      <c r="H77" s="17">
        <f t="shared" si="4"/>
        <v>1841213.4400000002</v>
      </c>
    </row>
    <row r="81" spans="1:8" x14ac:dyDescent="0.2">
      <c r="A81" s="52" t="s">
        <v>137</v>
      </c>
    </row>
    <row r="88" spans="1:8" x14ac:dyDescent="0.2">
      <c r="B88" s="53" t="s">
        <v>138</v>
      </c>
      <c r="F88" s="54" t="s">
        <v>140</v>
      </c>
      <c r="G88" s="54"/>
      <c r="H88" s="54"/>
    </row>
    <row r="89" spans="1:8" x14ac:dyDescent="0.2">
      <c r="B89" s="53" t="s">
        <v>143</v>
      </c>
      <c r="F89" s="54" t="s">
        <v>141</v>
      </c>
      <c r="G89" s="54"/>
      <c r="H89" s="54"/>
    </row>
    <row r="90" spans="1:8" x14ac:dyDescent="0.2">
      <c r="B90" s="53" t="s">
        <v>139</v>
      </c>
      <c r="F90" s="54" t="s">
        <v>142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2890904</v>
      </c>
      <c r="D6" s="50">
        <v>0</v>
      </c>
      <c r="E6" s="50">
        <f>C6+D6</f>
        <v>2890904</v>
      </c>
      <c r="F6" s="50">
        <v>1049690.56</v>
      </c>
      <c r="G6" s="50">
        <v>785185.01</v>
      </c>
      <c r="H6" s="50">
        <f>E6-F6</f>
        <v>1841213.4399999999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2890904</v>
      </c>
      <c r="D16" s="17">
        <f>SUM(D6+D8+D10+D12+D14)</f>
        <v>0</v>
      </c>
      <c r="E16" s="17">
        <f>SUM(E6+E8+E10+E12+E14)</f>
        <v>2890904</v>
      </c>
      <c r="F16" s="17">
        <f t="shared" ref="F16:H16" si="0">SUM(F6+F8+F10+F12+F14)</f>
        <v>1049690.56</v>
      </c>
      <c r="G16" s="17">
        <f t="shared" si="0"/>
        <v>785185.01</v>
      </c>
      <c r="H16" s="17">
        <f t="shared" si="0"/>
        <v>1841213.4399999999</v>
      </c>
    </row>
    <row r="18" spans="1:8" x14ac:dyDescent="0.2">
      <c r="A18" s="52" t="s">
        <v>137</v>
      </c>
    </row>
    <row r="25" spans="1:8" x14ac:dyDescent="0.2">
      <c r="B25" s="53" t="s">
        <v>138</v>
      </c>
      <c r="F25" s="54" t="s">
        <v>140</v>
      </c>
      <c r="G25" s="54"/>
      <c r="H25" s="54"/>
    </row>
    <row r="26" spans="1:8" x14ac:dyDescent="0.2">
      <c r="B26" s="53" t="s">
        <v>143</v>
      </c>
      <c r="F26" s="54" t="s">
        <v>141</v>
      </c>
      <c r="G26" s="54"/>
      <c r="H26" s="54"/>
    </row>
    <row r="27" spans="1:8" x14ac:dyDescent="0.2">
      <c r="B27" s="53" t="s">
        <v>139</v>
      </c>
      <c r="F27" s="54" t="s">
        <v>142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2410260</v>
      </c>
      <c r="D7" s="15">
        <v>0</v>
      </c>
      <c r="E7" s="15">
        <f>C7+D7</f>
        <v>2410260</v>
      </c>
      <c r="F7" s="15">
        <v>1027341.26</v>
      </c>
      <c r="G7" s="15">
        <v>774087.71</v>
      </c>
      <c r="H7" s="15">
        <f>E7-F7</f>
        <v>1382918.74</v>
      </c>
    </row>
    <row r="8" spans="1:8" x14ac:dyDescent="0.2">
      <c r="A8" s="4" t="s">
        <v>131</v>
      </c>
      <c r="B8" s="22"/>
      <c r="C8" s="15">
        <v>142644</v>
      </c>
      <c r="D8" s="15">
        <v>0</v>
      </c>
      <c r="E8" s="15">
        <f t="shared" ref="E8:E9" si="0">C8+D8</f>
        <v>142644</v>
      </c>
      <c r="F8" s="15">
        <v>20952</v>
      </c>
      <c r="G8" s="15">
        <v>9700</v>
      </c>
      <c r="H8" s="15">
        <f t="shared" ref="H8:H9" si="1">E8-F8</f>
        <v>121692</v>
      </c>
    </row>
    <row r="9" spans="1:8" x14ac:dyDescent="0.2">
      <c r="A9" s="4" t="s">
        <v>132</v>
      </c>
      <c r="B9" s="22"/>
      <c r="C9" s="15">
        <v>338000</v>
      </c>
      <c r="D9" s="15">
        <v>0</v>
      </c>
      <c r="E9" s="15">
        <f t="shared" si="0"/>
        <v>338000</v>
      </c>
      <c r="F9" s="15">
        <v>1397.3</v>
      </c>
      <c r="G9" s="15">
        <v>1397.3</v>
      </c>
      <c r="H9" s="15">
        <f t="shared" si="1"/>
        <v>336602.7</v>
      </c>
    </row>
    <row r="10" spans="1:8" x14ac:dyDescent="0.2">
      <c r="A10" s="4"/>
      <c r="B10" s="22"/>
      <c r="C10" s="15"/>
      <c r="D10" s="15"/>
      <c r="E10" s="15"/>
      <c r="F10" s="15"/>
      <c r="G10" s="15"/>
      <c r="H10" s="15"/>
    </row>
    <row r="11" spans="1:8" x14ac:dyDescent="0.2">
      <c r="A11" s="4"/>
      <c r="B11" s="22"/>
      <c r="C11" s="15"/>
      <c r="D11" s="15"/>
      <c r="E11" s="15"/>
      <c r="F11" s="15"/>
      <c r="G11" s="15"/>
      <c r="H11" s="15"/>
    </row>
    <row r="12" spans="1:8" x14ac:dyDescent="0.2">
      <c r="A12" s="4"/>
      <c r="B12" s="22"/>
      <c r="C12" s="15"/>
      <c r="D12" s="15"/>
      <c r="E12" s="15"/>
      <c r="F12" s="15"/>
      <c r="G12" s="15"/>
      <c r="H12" s="15"/>
    </row>
    <row r="13" spans="1:8" x14ac:dyDescent="0.2">
      <c r="A13" s="4"/>
      <c r="B13" s="22"/>
      <c r="C13" s="15"/>
      <c r="D13" s="15"/>
      <c r="E13" s="15"/>
      <c r="F13" s="15"/>
      <c r="G13" s="15"/>
      <c r="H13" s="15"/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53</v>
      </c>
      <c r="C16" s="23">
        <f t="shared" ref="C16:H16" si="2">SUM(C7:C15)</f>
        <v>2890904</v>
      </c>
      <c r="D16" s="23">
        <f t="shared" si="2"/>
        <v>0</v>
      </c>
      <c r="E16" s="23">
        <f t="shared" si="2"/>
        <v>2890904</v>
      </c>
      <c r="F16" s="23">
        <f t="shared" si="2"/>
        <v>1049690.56</v>
      </c>
      <c r="G16" s="23">
        <f t="shared" si="2"/>
        <v>785185.01</v>
      </c>
      <c r="H16" s="23">
        <f t="shared" si="2"/>
        <v>1841213.4399999999</v>
      </c>
    </row>
    <row r="19" spans="1:8" ht="45" customHeight="1" x14ac:dyDescent="0.2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135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52" t="s">
        <v>137</v>
      </c>
    </row>
    <row r="73" spans="2:8" x14ac:dyDescent="0.2">
      <c r="B73" s="53" t="s">
        <v>138</v>
      </c>
      <c r="F73" s="54" t="s">
        <v>140</v>
      </c>
      <c r="G73" s="54"/>
      <c r="H73" s="54"/>
    </row>
    <row r="74" spans="2:8" x14ac:dyDescent="0.2">
      <c r="B74" s="53" t="s">
        <v>143</v>
      </c>
      <c r="F74" s="54" t="s">
        <v>141</v>
      </c>
      <c r="G74" s="54"/>
      <c r="H74" s="54"/>
    </row>
    <row r="75" spans="2:8" x14ac:dyDescent="0.2">
      <c r="B75" s="53" t="s">
        <v>139</v>
      </c>
      <c r="F75" s="54" t="s">
        <v>142</v>
      </c>
      <c r="G75" s="54"/>
      <c r="H75" s="54"/>
    </row>
  </sheetData>
  <sheetProtection formatCells="0" formatColumns="0" formatRows="0" insertRows="0" deleteRows="0" autoFilter="0"/>
  <mergeCells count="15">
    <mergeCell ref="F73:H73"/>
    <mergeCell ref="F74:H74"/>
    <mergeCell ref="F75:H75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2890904</v>
      </c>
      <c r="D16" s="15">
        <f t="shared" si="3"/>
        <v>0</v>
      </c>
      <c r="E16" s="15">
        <f t="shared" si="3"/>
        <v>2890904</v>
      </c>
      <c r="F16" s="15">
        <f t="shared" si="3"/>
        <v>1049690.56</v>
      </c>
      <c r="G16" s="15">
        <f t="shared" si="3"/>
        <v>785185.01</v>
      </c>
      <c r="H16" s="15">
        <f t="shared" si="3"/>
        <v>1841213.4399999999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2890904</v>
      </c>
      <c r="D20" s="15">
        <v>0</v>
      </c>
      <c r="E20" s="15">
        <f t="shared" si="5"/>
        <v>2890904</v>
      </c>
      <c r="F20" s="15">
        <v>1049690.56</v>
      </c>
      <c r="G20" s="15">
        <v>785185.01</v>
      </c>
      <c r="H20" s="15">
        <f t="shared" si="4"/>
        <v>1841213.4399999999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2890904</v>
      </c>
      <c r="D42" s="23">
        <f t="shared" si="12"/>
        <v>0</v>
      </c>
      <c r="E42" s="23">
        <f t="shared" si="12"/>
        <v>2890904</v>
      </c>
      <c r="F42" s="23">
        <f t="shared" si="12"/>
        <v>1049690.56</v>
      </c>
      <c r="G42" s="23">
        <f t="shared" si="12"/>
        <v>785185.01</v>
      </c>
      <c r="H42" s="23">
        <f t="shared" si="12"/>
        <v>1841213.4399999999</v>
      </c>
    </row>
    <row r="43" spans="1:8" x14ac:dyDescent="0.2">
      <c r="A43" s="52" t="s">
        <v>137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53" t="s">
        <v>138</v>
      </c>
      <c r="F50" s="54" t="s">
        <v>140</v>
      </c>
      <c r="G50" s="54"/>
      <c r="H50" s="54"/>
    </row>
    <row r="51" spans="2:8" x14ac:dyDescent="0.2">
      <c r="B51" s="53" t="s">
        <v>143</v>
      </c>
      <c r="F51" s="54" t="s">
        <v>141</v>
      </c>
      <c r="G51" s="54"/>
      <c r="H51" s="54"/>
    </row>
    <row r="52" spans="2:8" x14ac:dyDescent="0.2">
      <c r="B52" s="53" t="s">
        <v>139</v>
      </c>
      <c r="F52" s="54" t="s">
        <v>142</v>
      </c>
      <c r="G52" s="54"/>
      <c r="H52" s="54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2021-07-23T17:42:08Z</cp:lastPrinted>
  <dcterms:created xsi:type="dcterms:W3CDTF">2014-02-10T03:37:14Z</dcterms:created>
  <dcterms:modified xsi:type="dcterms:W3CDTF">2021-07-23T17:42:17Z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