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<sst xmlns="http://schemas.openxmlformats.org/spreadsheetml/2006/main" count="941" uniqueCount="670">
  <si>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</si>
  <si>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</si>
  <si>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</si>
  <si>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</si>
  <si>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</si>
  <si>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</si>
  <si>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</si>
  <si>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</si>
  <si>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</si>
  <si>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</si>
  <si>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</si>
  <si>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</si>
  <si>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</si>
  <si>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</si>
  <si>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</si>
  <si>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</si>
  <si>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</si>
  <si>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</si>
  <si>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</si>
  <si>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</si>
  <si>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</si>
  <si>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</si>
  <si>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</si>
  <si>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</si>
  <si>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</si>
  <si>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</si>
  <si>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</si>
  <si>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</si>
  <si>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</si>
  <si>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</si>
  <si>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</si>
  <si>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</si>
  <si>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</si>
  <si>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</si>
  <si>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</si>
  <si>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</si>
  <si>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</si>
  <si>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</si>
  <si>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</si>
  <si>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</si>
  <si>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</si>
  <si>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</si>
  <si>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</si>
  <si>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</si>
  <si>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</si>
  <si>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</si>
  <si>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</si>
  <si>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</si>
  <si>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</si>
  <si>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</si>
  <si>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</si>
  <si>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</si>
  <si>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</si>
  <si>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</si>
  <si>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</si>
  <si>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</si>
  <si>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</si>
  <si>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</si>
  <si>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</si>
  <si>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</si>
  <si>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</si>
  <si>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</si>
  <si>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</si>
  <si>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</si>
  <si>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</si>
  <si>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</si>
  <si>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</si>
  <si>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</si>
  <si>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</si>
  <si>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</si>
  <si>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</si>
  <si>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</si>
  <si>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</si>
  <si>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</si>
  <si>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</si>
  <si>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</si>
  <si>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</si>
  <si>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</si>
  <si>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</si>
  <si>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</si>
  <si>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</si>
  <si>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</si>
  <si>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</si>
  <si>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</si>
  <si>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</si>
  <si>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</si>
  <si>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</si>
  <si>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</si>
  <si>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</si>
  <si>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</si>
  <si>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</si>
  <si>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</si>
  <si>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</si>
  <si>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</si>
  <si>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</si>
  <si>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</si>
  <si>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</si>
  <si>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</si>
  <si>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</si>
  <si>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</si>
  <si>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</si>
  <si>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</si>
  <si>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</si>
  <si>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</si>
  <si>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</si>
  <si>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</si>
  <si>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</si>
  <si>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</si>
  <si>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</si>
  <si>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</si>
  <si>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</si>
  <si>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</si>
  <si>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</si>
  <si>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</si>
  <si>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</si>
  <si>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</si>
  <si>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</si>
  <si>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</si>
  <si>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</si>
  <si>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</si>
  <si>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</si>
  <si>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</si>
  <si>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</si>
  <si>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</si>
  <si>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</si>
  <si>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</si>
  <si>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</si>
  <si>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</si>
  <si>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</si>
  <si>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</si>
  <si>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</si>
  <si>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</si>
  <si>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</si>
  <si>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</si>
  <si>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</si>
  <si>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</si>
  <si>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</si>
  <si>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</si>
  <si>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</si>
  <si>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</si>
  <si>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</si>
  <si>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</si>
  <si>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</si>
  <si>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</si>
  <si>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</si>
  <si>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</si>
  <si>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</si>
  <si>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</si>
  <si>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</si>
  <si>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</si>
  <si>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</si>
  <si>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</si>
  <si>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</si>
  <si>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</si>
  <si>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</si>
  <si>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</si>
  <si>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</si>
  <si>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</si>
  <si>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</si>
  <si>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</si>
  <si>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</si>
  <si>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</si>
  <si>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</si>
  <si>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</si>
  <si>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</si>
  <si>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</si>
  <si>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</si>
  <si>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</si>
  <si>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</si>
  <si>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</si>
  <si>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</si>
  <si>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</si>
  <si>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</si>
  <si>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</si>
  <si>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</si>
  <si>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</si>
  <si>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</si>
  <si>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</si>
  <si>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</si>
  <si>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</si>
  <si>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</si>
  <si>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</si>
  <si>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</si>
  <si>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</si>
  <si>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</si>
  <si>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</si>
  <si>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</si>
  <si>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</si>
  <si>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</si>
  <si>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</si>
  <si>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</si>
  <si>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</si>
  <si>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</si>
  <si>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</si>
  <si>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</si>
  <si>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</si>
  <si>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</si>
  <si>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</si>
  <si>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</si>
  <si>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</si>
  <si>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</si>
  <si>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</si>
  <si>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</si>
  <si>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</si>
  <si>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</si>
  <si>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</si>
  <si>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</si>
  <si>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</si>
  <si>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</si>
  <si>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</si>
  <si>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</si>
  <si>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</si>
  <si>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</si>
  <si>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</si>
  <si>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</si>
  <si>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</si>
  <si>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</si>
  <si>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</si>
  <si>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</si>
  <si>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</si>
  <si>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</si>
  <si>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</si>
  <si>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</si>
  <si>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</si>
  <si>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</si>
  <si>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</si>
  <si>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</si>
  <si>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</si>
  <si>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</si>
  <si>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</si>
  <si>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</si>
  <si>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</si>
  <si>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</si>
  <si>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</si>
  <si>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</si>
  <si>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</si>
  <si>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</si>
  <si>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</si>
  <si>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</si>
  <si>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</si>
  <si>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</si>
  <si>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</si>
  <si>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</si>
  <si>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</si>
  <si>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</si>
  <si>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</si>
  <si>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</si>
  <si>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</si>
  <si>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</si>
  <si>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</si>
  <si>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</si>
  <si>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</si>
  <si>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</si>
  <si>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</si>
  <si>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</si>
  <si>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</si>
  <si>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</si>
  <si>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</si>
  <si>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</si>
  <si>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</si>
  <si>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</si>
  <si>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</si>
  <si>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</si>
  <si>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</si>
  <si>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</si>
  <si>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</si>
  <si>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</si>
  <si>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</si>
  <si>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</si>
  <si>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</si>
  <si>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</si>
  <si>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</si>
  <si>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</si>
  <si>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</si>
  <si>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</si>
  <si>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</si>
  <si>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</si>
  <si>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</si>
  <si>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</si>
  <si>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</si>
  <si>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</si>
  <si>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</si>
  <si>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</si>
  <si>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</si>
  <si>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</si>
  <si>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</si>
  <si>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</si>
  <si>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</si>
  <si>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</si>
  <si>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</si>
  <si>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</si>
  <si>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</si>
  <si>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</si>
  <si>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</si>
  <si>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</si>
  <si>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</si>
  <si>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</si>
  <si>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</si>
  <si>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</si>
  <si>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</si>
  <si>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</si>
  <si>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</si>
  <si>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</si>
  <si>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</si>
  <si>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</si>
  <si>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</si>
  <si>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</si>
  <si>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</si>
  <si>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</si>
  <si>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</si>
  <si>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</si>
  <si>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</si>
  <si>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</si>
  <si>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</si>
  <si>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</si>
  <si>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</si>
  <si>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</si>
  <si>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</si>
  <si>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</si>
  <si>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</si>
  <si>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</si>
  <si>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</si>
  <si>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</si>
  <si>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</si>
  <si>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</si>
  <si>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</si>
  <si>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</si>
  <si>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</si>
  <si>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</si>
  <si>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</si>
  <si>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</si>
  <si>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</si>
  <si>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</si>
  <si>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</si>
  <si>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</si>
  <si>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</si>
  <si>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</si>
  <si>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</si>
  <si>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</si>
  <si>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</si>
  <si>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</si>
  <si>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</si>
  <si>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</si>
  <si>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</si>
  <si>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</si>
  <si>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</si>
  <si>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</si>
  <si>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</si>
  <si>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</si>
  <si>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</si>
  <si>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</si>
  <si>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</si>
  <si>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</si>
  <si>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</si>
  <si>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</si>
  <si>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</si>
  <si>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</si>
  <si>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</si>
  <si>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</si>
  <si>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</si>
  <si>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</si>
  <si>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</si>
  <si>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</si>
  <si>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</si>
  <si>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</si>
  <si>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</si>
  <si>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</si>
  <si>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</si>
  <si>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</si>
  <si>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</si>
  <si>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</si>
  <si>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</si>
  <si>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</si>
  <si>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</si>
  <si>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</si>
  <si>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</si>
  <si>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</si>
  <si>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</si>
  <si>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</si>
  <si>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</si>
  <si>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</si>
  <si>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</si>
  <si>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</si>
  <si>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</si>
  <si>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</si>
  <si>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</si>
  <si>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</si>
  <si>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</si>
  <si>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</si>
  <si>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</si>
  <si>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</si>
  <si>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</si>
  <si>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</si>
  <si>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</si>
  <si>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</si>
  <si>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</si>
  <si>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</si>
  <si>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</si>
  <si>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</si>
  <si>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</si>
  <si>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</si>
  <si>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</si>
  <si>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</si>
  <si>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</si>
  <si>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</si>
  <si>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</si>
  <si>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</si>
  <si>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</si>
  <si>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</si>
  <si>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</si>
  <si>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</si>
  <si>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</si>
  <si>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</si>
  <si>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</si>
  <si>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</si>
  <si>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</si>
  <si>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</si>
  <si>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</si>
  <si>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</si>
  <si>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</si>
  <si>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</si>
  <si>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</si>
  <si>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</si>
  <si>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</si>
  <si>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</si>
  <si>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</si>
  <si>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</si>
  <si>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</si>
  <si>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</si>
  <si>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</si>
  <si>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</si>
  <si>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</si>
  <si>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</si>
  <si>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</si>
  <si>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</si>
  <si>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</si>
  <si>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</si>
  <si>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</si>
  <si>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</si>
  <si>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</si>
  <si>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</si>
  <si>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</si>
  <si>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</si>
  <si>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</si>
  <si>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</si>
  <si>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</si>
  <si>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</si>
  <si>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</si>
  <si>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</si>
  <si>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</si>
  <si>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</si>
  <si>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</si>
  <si>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</si>
  <si>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</si>
  <si>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</si>
  <si>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</si>
  <si>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</si>
  <si>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</si>
  <si>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</si>
  <si>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</si>
  <si>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</si>
  <si>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</si>
  <si>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</si>
  <si>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</si>
  <si>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</si>
  <si>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</si>
  <si>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</si>
  <si>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</si>
  <si>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</si>
  <si>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</si>
  <si>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</si>
  <si>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</si>
  <si>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</si>
  <si>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</si>
  <si>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</si>
  <si>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</si>
  <si>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</si>
  <si>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</si>
  <si>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</si>
  <si>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</si>
  <si>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</si>
  <si>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</si>
  <si>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</si>
  <si>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</si>
  <si>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</si>
  <si>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</si>
  <si>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</si>
  <si>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</si>
  <si>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</si>
  <si>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</si>
  <si>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</si>
  <si>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</si>
  <si>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</si>
  <si>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</si>
  <si>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</si>
  <si>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</si>
  <si>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</si>
  <si>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</si>
  <si>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</si>
  <si>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</si>
  <si>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</si>
  <si>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</si>
  <si>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</si>
  <si>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</si>
  <si>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</si>
  <si>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</si>
  <si>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</si>
  <si>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</si>
  <si>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</si>
  <si>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</si>
  <si>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</si>
  <si>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</si>
  <si>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</si>
  <si>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</si>
  <si>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</si>
  <si>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</si>
  <si>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</si>
  <si>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</si>
  <si>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</si>
  <si>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</si>
  <si>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</si>
  <si>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</si>
  <si>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</si>
  <si>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</si>
  <si>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</si>
  <si>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</si>
  <si>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</si>
  <si>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</si>
  <si>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</si>
  <si>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</si>
  <si>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</si>
  <si>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</si>
  <si>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</si>
  <si>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</si>
  <si>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</si>
  <si>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</si>
  <si>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</si>
  <si>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</si>
  <si>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</si>
  <si>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</si>
  <si>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</si>
  <si>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</si>
  <si>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</si>
  <si>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</si>
  <si>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</si>
  <si>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</si>
  <si>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</si>
  <si>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</si>
  <si>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</si>
  <si>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</si>
  <si>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</si>
  <si>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</si>
  <si>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</si>
  <si>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</si>
  <si>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</si>
  <si>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</si>
  <si>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</si>
  <si>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</si>
  <si>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</si>
  <si>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</si>
  <si>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</si>
  <si>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</si>
  <si>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</si>
  <si>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</si>
  <si>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</si>
  <si>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</si>
  <si>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</si>
  <si>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</si>
  <si>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</si>
  <si>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</si>
  <si>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</si>
  <si>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</si>
  <si>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</si>
  <si>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</si>
  <si>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</si>
  <si>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</si>
  <si>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</si>
  <si>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</si>
  <si>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</si>
  <si>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</si>
  <si>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</si>
  <si>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</si>
  <si>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</si>
  <si>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</si>
  <si>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</si>
  <si>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</si>
  <si>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</si>
  <si>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</si>
  <si>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</si>
  <si>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</si>
  <si>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</si>
  <si>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</si>
  <si>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</si>
  <si>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</si>
  <si>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</si>
  <si>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</si>
  <si>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</si>
  <si>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</si>
  <si>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</si>
  <si>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</si>
  <si>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</si>
  <si>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</si>
  <si>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</si>
  <si>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</si>
  <si>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</si>
  <si>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</si>
  <si>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</si>
  <si>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</si>
  <si>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</si>
  <si>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</si>
  <si>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</si>
  <si>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</si>
  <si>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</si>
  <si>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</si>
  <si>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</si>
  <si>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</si>
  <si>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</si>
  <si>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</si>
  <si>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</si>
  <si>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</si>
  <si>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</si>
  <si>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</si>
  <si>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</si>
  <si>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</si>
  <si>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</si>
  <si>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</si>
  <si>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</si>
  <si>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</si>
  <si>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</si>
  <si>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</si>
  <si>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</si>
  <si>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</si>
  <si>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</si>
  <si>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</si>
  <si>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</si>
  <si>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</si>
  <si>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</si>
  <si>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</si>
  <si>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</si>
  <si>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</si>
  <si>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</si>
  <si>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</si>
  <si>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</si>
  <si>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</si>
  <si>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</si>
  <si>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</si>
  <si>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</si>
  <si>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</si>
  <si>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</si>
  <si>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</si>
  <si>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</si>
  <si>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</si>
  <si>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</si>
  <si>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</si>
  <si>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</si>
  <si>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</si>
  <si>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</si>
  <si>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</si>
  <si>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</si>
  <si>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</si>
  <si>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</si>
  <si>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</si>
  <si>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del Municipio de Valle de Santiago, Gto.</t>
  </si>
  <si>
    <t>Correspondiente del 1 de Enero al 30 de Septiembre de 2023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</si>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</sst>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22" fillId="0" borderId="0" xfId="10" applyFont="1"/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8" t="s">
        <v>662</v>
      </c>
      <c r="B1" s="168"/>
      <c r="C1" s="17"/>
      <c r="D1" s="14" t="s">
        <v>602</v>
      </c>
      <c r="E1" s="15">
        <v>2023</v>
      </c>
    </row>
    <row r="2" spans="1:5" ht="18.95" customHeight="1" x14ac:dyDescent="0.2">
      <c r="A2" s="169" t="s">
        <v>601</v>
      </c>
      <c r="B2" s="169"/>
      <c r="C2" s="36"/>
      <c r="D2" s="14" t="s">
        <v>603</v>
      </c>
      <c r="E2" s="17" t="s">
        <v>608</v>
      </c>
    </row>
    <row r="3" spans="1:5" ht="18.95" customHeight="1" x14ac:dyDescent="0.2">
      <c r="A3" s="170" t="s">
        <v>663</v>
      </c>
      <c r="B3" s="170"/>
      <c r="C3" s="17"/>
      <c r="D3" s="14" t="s">
        <v>604</v>
      </c>
      <c r="E3" s="15">
        <v>3</v>
      </c>
    </row>
    <row r="4" spans="1:5" s="93" customFormat="1" ht="18.95" customHeight="1" x14ac:dyDescent="0.2">
      <c r="A4" s="170" t="s">
        <v>623</v>
      </c>
      <c r="B4" s="170"/>
      <c r="C4" s="170"/>
      <c r="D4" s="170"/>
      <c r="E4" s="170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624</v>
      </c>
    </row>
    <row r="41" spans="1:5" ht="12" thickBot="1" x14ac:dyDescent="0.25">
      <c r="A41" s="11"/>
      <c r="B41" s="12"/>
    </row>
    <row r="44" spans="1:5" x14ac:dyDescent="0.2">
      <c r="B44" s="93" t="s">
        <v>625</v>
      </c>
    </row>
    <row r="47" spans="1:5" x14ac:dyDescent="0.2">
      <c r="A47" s="167" t="s">
        <v>664</v>
      </c>
      <c r="B47" s="167"/>
      <c r="C47" s="167" t="s">
        <v>667</v>
      </c>
      <c r="D47" s="167"/>
      <c r="E47" s="167"/>
    </row>
    <row r="48" spans="1:5" x14ac:dyDescent="0.2">
      <c r="A48" s="167" t="s">
        <v>665</v>
      </c>
      <c r="B48" s="167"/>
      <c r="C48" s="167" t="s">
        <v>668</v>
      </c>
      <c r="D48" s="167"/>
      <c r="E48" s="167"/>
    </row>
    <row r="49" spans="1:5" x14ac:dyDescent="0.2">
      <c r="A49" s="167" t="s">
        <v>666</v>
      </c>
      <c r="B49" s="167"/>
      <c r="C49" s="167" t="s">
        <v>669</v>
      </c>
      <c r="D49" s="167"/>
      <c r="E49" s="167"/>
    </row>
  </sheetData>
  <sheetProtection formatCells="0" formatColumns="0" formatRows="0" autoFilter="0" pivotTables="0"/>
  <mergeCells count="10">
    <mergeCell ref="A1:B1"/>
    <mergeCell ref="A2:B2"/>
    <mergeCell ref="A3:B3"/>
    <mergeCell ref="A4:E4"/>
    <mergeCell ref="A47:B47"/>
    <mergeCell ref="A48:B48"/>
    <mergeCell ref="A49:B49"/>
    <mergeCell ref="C47:E47"/>
    <mergeCell ref="C48:E48"/>
    <mergeCell ref="C49:E49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4" t="s">
        <v>662</v>
      </c>
      <c r="B1" s="175"/>
      <c r="C1" s="176"/>
    </row>
    <row r="2" spans="1:3" s="37" customFormat="1" ht="18" customHeight="1" x14ac:dyDescent="0.25">
      <c r="A2" s="177" t="s">
        <v>613</v>
      </c>
      <c r="B2" s="178"/>
      <c r="C2" s="179"/>
    </row>
    <row r="3" spans="1:3" s="37" customFormat="1" ht="18" customHeight="1" x14ac:dyDescent="0.25">
      <c r="A3" s="177" t="s">
        <v>663</v>
      </c>
      <c r="B3" s="180"/>
      <c r="C3" s="179"/>
    </row>
    <row r="4" spans="1:3" s="40" customFormat="1" ht="18" customHeight="1" x14ac:dyDescent="0.2">
      <c r="A4" s="181" t="s">
        <v>614</v>
      </c>
      <c r="B4" s="182"/>
      <c r="C4" s="183"/>
    </row>
    <row r="5" spans="1:3" s="38" customFormat="1" x14ac:dyDescent="0.2">
      <c r="A5" s="58" t="s">
        <v>521</v>
      </c>
      <c r="B5" s="58"/>
      <c r="C5" s="145">
        <v>2761798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4" x14ac:dyDescent="0.2">
      <c r="A17" s="70">
        <v>3.2</v>
      </c>
      <c r="B17" s="63" t="s">
        <v>530</v>
      </c>
      <c r="C17" s="147">
        <v>0</v>
      </c>
    </row>
    <row r="18" spans="1:4" x14ac:dyDescent="0.2">
      <c r="A18" s="70">
        <v>3.3</v>
      </c>
      <c r="B18" s="65" t="s">
        <v>531</v>
      </c>
      <c r="C18" s="148">
        <v>0</v>
      </c>
    </row>
    <row r="19" spans="1:4" x14ac:dyDescent="0.2">
      <c r="A19" s="59"/>
      <c r="B19" s="71"/>
      <c r="C19" s="72"/>
    </row>
    <row r="20" spans="1:4" x14ac:dyDescent="0.2">
      <c r="A20" s="73" t="s">
        <v>660</v>
      </c>
      <c r="B20" s="73"/>
      <c r="C20" s="145">
        <f>C5+C7-C15</f>
        <v>2761798</v>
      </c>
    </row>
    <row r="22" spans="1:4" x14ac:dyDescent="0.2">
      <c r="A22" s="166" t="s">
        <v>625</v>
      </c>
      <c r="B22" s="166"/>
      <c r="C22" s="166"/>
      <c r="D22" s="166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6" workbookViewId="0">
      <selection activeCell="A39" sqref="A3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4" t="s">
        <v>662</v>
      </c>
      <c r="B1" s="185"/>
      <c r="C1" s="186"/>
    </row>
    <row r="2" spans="1:3" s="41" customFormat="1" ht="18.95" customHeight="1" x14ac:dyDescent="0.25">
      <c r="A2" s="187" t="s">
        <v>615</v>
      </c>
      <c r="B2" s="188"/>
      <c r="C2" s="189"/>
    </row>
    <row r="3" spans="1:3" s="41" customFormat="1" ht="18.95" customHeight="1" x14ac:dyDescent="0.25">
      <c r="A3" s="187" t="s">
        <v>663</v>
      </c>
      <c r="B3" s="190"/>
      <c r="C3" s="189"/>
    </row>
    <row r="4" spans="1:3" s="42" customFormat="1" x14ac:dyDescent="0.2">
      <c r="A4" s="181" t="s">
        <v>614</v>
      </c>
      <c r="B4" s="182"/>
      <c r="C4" s="183"/>
    </row>
    <row r="5" spans="1:3" x14ac:dyDescent="0.2">
      <c r="A5" s="84" t="s">
        <v>534</v>
      </c>
      <c r="B5" s="58"/>
      <c r="C5" s="149">
        <v>2361260.4300000002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39362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39362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2321898.4300000002</v>
      </c>
    </row>
    <row r="39" spans="1:3" x14ac:dyDescent="0.2">
      <c r="A39" s="166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3" t="s">
        <v>662</v>
      </c>
      <c r="B1" s="191"/>
      <c r="C1" s="191"/>
      <c r="D1" s="191"/>
      <c r="E1" s="191"/>
      <c r="F1" s="191"/>
      <c r="G1" s="27" t="s">
        <v>605</v>
      </c>
      <c r="H1" s="28">
        <v>2023</v>
      </c>
    </row>
    <row r="2" spans="1:10" ht="18.95" customHeight="1" x14ac:dyDescent="0.2">
      <c r="A2" s="173" t="s">
        <v>616</v>
      </c>
      <c r="B2" s="191"/>
      <c r="C2" s="191"/>
      <c r="D2" s="191"/>
      <c r="E2" s="191"/>
      <c r="F2" s="191"/>
      <c r="G2" s="27" t="s">
        <v>606</v>
      </c>
      <c r="H2" s="28" t="s">
        <v>608</v>
      </c>
    </row>
    <row r="3" spans="1:10" ht="18.95" customHeight="1" x14ac:dyDescent="0.2">
      <c r="A3" s="192" t="s">
        <v>663</v>
      </c>
      <c r="B3" s="193"/>
      <c r="C3" s="193"/>
      <c r="D3" s="193"/>
      <c r="E3" s="193"/>
      <c r="F3" s="193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3112500</v>
      </c>
      <c r="E36" s="34">
        <v>0</v>
      </c>
      <c r="F36" s="34">
        <f t="shared" si="0"/>
        <v>3112500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2761798</v>
      </c>
      <c r="E37" s="34">
        <v>-3572658</v>
      </c>
      <c r="F37" s="34">
        <f t="shared" si="0"/>
        <v>-810860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460158</v>
      </c>
      <c r="E38" s="34">
        <v>0</v>
      </c>
      <c r="F38" s="34">
        <f t="shared" si="0"/>
        <v>460158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-1113500</v>
      </c>
      <c r="E40" s="34">
        <v>-1648298</v>
      </c>
      <c r="F40" s="34">
        <f t="shared" si="0"/>
        <v>-2761798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-3112500</v>
      </c>
      <c r="F41" s="34">
        <f t="shared" si="0"/>
        <v>-3112500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3592658</v>
      </c>
      <c r="E42" s="34">
        <v>-3252249.49</v>
      </c>
      <c r="F42" s="34">
        <f t="shared" si="0"/>
        <v>340408.50999999978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20000</v>
      </c>
      <c r="E43" s="34">
        <v>-480158</v>
      </c>
      <c r="F43" s="34">
        <f t="shared" si="0"/>
        <v>-460158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3138762.17</v>
      </c>
      <c r="E44" s="34">
        <v>-2267773.11</v>
      </c>
      <c r="F44" s="34">
        <f t="shared" si="0"/>
        <v>870989.06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3312154.23</v>
      </c>
      <c r="E45" s="34">
        <v>-3312154.23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1336551.8</v>
      </c>
      <c r="E46" s="34">
        <v>-1336551.8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1336551.8</v>
      </c>
      <c r="E47" s="34">
        <v>1024708.63</v>
      </c>
      <c r="F47" s="34">
        <f t="shared" si="0"/>
        <v>2361260.4300000002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4" t="s">
        <v>34</v>
      </c>
      <c r="B5" s="194"/>
      <c r="C5" s="194"/>
      <c r="D5" s="194"/>
      <c r="E5" s="194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5" t="s">
        <v>36</v>
      </c>
      <c r="C10" s="195"/>
      <c r="D10" s="195"/>
      <c r="E10" s="195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5" t="s">
        <v>38</v>
      </c>
      <c r="C12" s="195"/>
      <c r="D12" s="195"/>
      <c r="E12" s="195"/>
    </row>
    <row r="13" spans="1:8" s="119" customFormat="1" ht="26.1" customHeight="1" x14ac:dyDescent="0.2">
      <c r="A13" s="123" t="s">
        <v>595</v>
      </c>
      <c r="B13" s="195" t="s">
        <v>39</v>
      </c>
      <c r="C13" s="195"/>
      <c r="D13" s="195"/>
      <c r="E13" s="195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1" t="s">
        <v>662</v>
      </c>
      <c r="B1" s="172"/>
      <c r="C1" s="172"/>
      <c r="D1" s="172"/>
      <c r="E1" s="172"/>
      <c r="F1" s="172"/>
      <c r="G1" s="14" t="s">
        <v>605</v>
      </c>
      <c r="H1" s="25">
        <v>2023</v>
      </c>
    </row>
    <row r="2" spans="1:8" s="16" customFormat="1" ht="18.95" customHeight="1" x14ac:dyDescent="0.25">
      <c r="A2" s="171" t="s">
        <v>609</v>
      </c>
      <c r="B2" s="172"/>
      <c r="C2" s="172"/>
      <c r="D2" s="172"/>
      <c r="E2" s="172"/>
      <c r="F2" s="172"/>
      <c r="G2" s="14" t="s">
        <v>606</v>
      </c>
      <c r="H2" s="25" t="s">
        <v>608</v>
      </c>
    </row>
    <row r="3" spans="1:8" s="16" customFormat="1" ht="18.95" customHeight="1" x14ac:dyDescent="0.25">
      <c r="A3" s="171" t="s">
        <v>663</v>
      </c>
      <c r="B3" s="172"/>
      <c r="C3" s="172"/>
      <c r="D3" s="172"/>
      <c r="E3" s="172"/>
      <c r="F3" s="172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-0.2</v>
      </c>
      <c r="D15" s="24">
        <v>-0.2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3095.08</v>
      </c>
      <c r="D16" s="24">
        <v>3102.93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57500</v>
      </c>
      <c r="D20" s="24">
        <v>57500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752174.22</v>
      </c>
      <c r="D62" s="24">
        <f t="shared" ref="D62:E62" si="0">SUM(D63:D70)</f>
        <v>0</v>
      </c>
      <c r="E62" s="24">
        <f t="shared" si="0"/>
        <v>508116.58</v>
      </c>
    </row>
    <row r="63" spans="1:9" x14ac:dyDescent="0.2">
      <c r="A63" s="22">
        <v>1241</v>
      </c>
      <c r="B63" s="20" t="s">
        <v>237</v>
      </c>
      <c r="C63" s="24">
        <v>148827.06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358638.73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219720.43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508116.58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147652.56</v>
      </c>
      <c r="D110" s="24">
        <f>SUM(D111:D119)</f>
        <v>147652.56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147652.56</v>
      </c>
      <c r="D117" s="24">
        <f t="shared" si="1"/>
        <v>147652.56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9" t="s">
        <v>662</v>
      </c>
      <c r="B1" s="169"/>
      <c r="C1" s="169"/>
      <c r="D1" s="14" t="s">
        <v>605</v>
      </c>
      <c r="E1" s="25">
        <v>2023</v>
      </c>
    </row>
    <row r="2" spans="1:5" s="16" customFormat="1" ht="18.95" customHeight="1" x14ac:dyDescent="0.25">
      <c r="A2" s="169" t="s">
        <v>610</v>
      </c>
      <c r="B2" s="169"/>
      <c r="C2" s="169"/>
      <c r="D2" s="14" t="s">
        <v>606</v>
      </c>
      <c r="E2" s="25" t="s">
        <v>608</v>
      </c>
    </row>
    <row r="3" spans="1:5" s="16" customFormat="1" ht="18.95" customHeight="1" x14ac:dyDescent="0.25">
      <c r="A3" s="169" t="s">
        <v>663</v>
      </c>
      <c r="B3" s="169"/>
      <c r="C3" s="169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213020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213020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213020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2548778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2548778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2548778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2321898.4300000002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2321898.4300000002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1632665.47</v>
      </c>
      <c r="D100" s="57">
        <f t="shared" ref="D100:D163" si="0">C100/$C$98</f>
        <v>0.70315972865359133</v>
      </c>
      <c r="E100" s="56"/>
    </row>
    <row r="101" spans="1:5" x14ac:dyDescent="0.2">
      <c r="A101" s="54">
        <v>5111</v>
      </c>
      <c r="B101" s="51" t="s">
        <v>361</v>
      </c>
      <c r="C101" s="55">
        <v>1030977.5</v>
      </c>
      <c r="D101" s="57">
        <f t="shared" si="0"/>
        <v>0.44402351398290918</v>
      </c>
      <c r="E101" s="56"/>
    </row>
    <row r="102" spans="1:5" x14ac:dyDescent="0.2">
      <c r="A102" s="54">
        <v>5112</v>
      </c>
      <c r="B102" s="51" t="s">
        <v>362</v>
      </c>
      <c r="C102" s="55">
        <v>447800</v>
      </c>
      <c r="D102" s="57">
        <f t="shared" si="0"/>
        <v>0.19285942667182043</v>
      </c>
      <c r="E102" s="56"/>
    </row>
    <row r="103" spans="1:5" x14ac:dyDescent="0.2">
      <c r="A103" s="54">
        <v>5113</v>
      </c>
      <c r="B103" s="51" t="s">
        <v>363</v>
      </c>
      <c r="C103" s="55">
        <v>37756.97</v>
      </c>
      <c r="D103" s="57">
        <f t="shared" si="0"/>
        <v>1.6261249636143643E-2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116131</v>
      </c>
      <c r="D105" s="57">
        <f t="shared" si="0"/>
        <v>5.0015538362718125E-2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182548.52</v>
      </c>
      <c r="D107" s="57">
        <f t="shared" si="0"/>
        <v>7.8620372726639895E-2</v>
      </c>
      <c r="E107" s="56"/>
    </row>
    <row r="108" spans="1:5" x14ac:dyDescent="0.2">
      <c r="A108" s="54">
        <v>5121</v>
      </c>
      <c r="B108" s="51" t="s">
        <v>368</v>
      </c>
      <c r="C108" s="55">
        <v>34748.559999999998</v>
      </c>
      <c r="D108" s="57">
        <f t="shared" si="0"/>
        <v>1.4965581418649737E-2</v>
      </c>
      <c r="E108" s="56"/>
    </row>
    <row r="109" spans="1:5" x14ac:dyDescent="0.2">
      <c r="A109" s="54">
        <v>5122</v>
      </c>
      <c r="B109" s="51" t="s">
        <v>369</v>
      </c>
      <c r="C109" s="55">
        <v>17025.32</v>
      </c>
      <c r="D109" s="57">
        <f t="shared" si="0"/>
        <v>7.3324998975084358E-3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55">
        <v>6029.3</v>
      </c>
      <c r="D112" s="57">
        <f t="shared" si="0"/>
        <v>2.5967113471022933E-3</v>
      </c>
      <c r="E112" s="56"/>
    </row>
    <row r="113" spans="1:5" x14ac:dyDescent="0.2">
      <c r="A113" s="54">
        <v>5126</v>
      </c>
      <c r="B113" s="51" t="s">
        <v>373</v>
      </c>
      <c r="C113" s="55">
        <v>94762.94</v>
      </c>
      <c r="D113" s="57">
        <f t="shared" si="0"/>
        <v>4.0812698253988651E-2</v>
      </c>
      <c r="E113" s="56"/>
    </row>
    <row r="114" spans="1:5" x14ac:dyDescent="0.2">
      <c r="A114" s="54">
        <v>5127</v>
      </c>
      <c r="B114" s="51" t="s">
        <v>374</v>
      </c>
      <c r="C114" s="55">
        <v>29982.400000000001</v>
      </c>
      <c r="D114" s="57">
        <f t="shared" si="0"/>
        <v>1.2912881809390774E-2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506684.44000000006</v>
      </c>
      <c r="D117" s="57">
        <f t="shared" si="0"/>
        <v>0.21821989861976865</v>
      </c>
      <c r="E117" s="56"/>
    </row>
    <row r="118" spans="1:5" x14ac:dyDescent="0.2">
      <c r="A118" s="54">
        <v>5131</v>
      </c>
      <c r="B118" s="51" t="s">
        <v>378</v>
      </c>
      <c r="C118" s="55">
        <v>26216</v>
      </c>
      <c r="D118" s="57">
        <f t="shared" si="0"/>
        <v>1.1290760896892462E-2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15330.99</v>
      </c>
      <c r="D121" s="57">
        <f t="shared" si="0"/>
        <v>6.6027823620174453E-3</v>
      </c>
      <c r="E121" s="56"/>
    </row>
    <row r="122" spans="1:5" x14ac:dyDescent="0.2">
      <c r="A122" s="54">
        <v>5135</v>
      </c>
      <c r="B122" s="51" t="s">
        <v>382</v>
      </c>
      <c r="C122" s="55">
        <v>111885.71</v>
      </c>
      <c r="D122" s="57">
        <f t="shared" si="0"/>
        <v>4.8187168118288444E-2</v>
      </c>
      <c r="E122" s="56"/>
    </row>
    <row r="123" spans="1:5" x14ac:dyDescent="0.2">
      <c r="A123" s="54">
        <v>5136</v>
      </c>
      <c r="B123" s="51" t="s">
        <v>383</v>
      </c>
      <c r="C123" s="55">
        <v>13991.72</v>
      </c>
      <c r="D123" s="57">
        <f t="shared" si="0"/>
        <v>6.0259827989116643E-3</v>
      </c>
      <c r="E123" s="56"/>
    </row>
    <row r="124" spans="1:5" x14ac:dyDescent="0.2">
      <c r="A124" s="54">
        <v>5137</v>
      </c>
      <c r="B124" s="51" t="s">
        <v>384</v>
      </c>
      <c r="C124" s="55">
        <v>1423</v>
      </c>
      <c r="D124" s="57">
        <f t="shared" si="0"/>
        <v>6.1286057202769193E-4</v>
      </c>
      <c r="E124" s="56"/>
    </row>
    <row r="125" spans="1:5" x14ac:dyDescent="0.2">
      <c r="A125" s="54">
        <v>5138</v>
      </c>
      <c r="B125" s="51" t="s">
        <v>385</v>
      </c>
      <c r="C125" s="55">
        <v>303209.02</v>
      </c>
      <c r="D125" s="57">
        <f t="shared" si="0"/>
        <v>0.13058668548218968</v>
      </c>
      <c r="E125" s="56"/>
    </row>
    <row r="126" spans="1:5" x14ac:dyDescent="0.2">
      <c r="A126" s="54">
        <v>5139</v>
      </c>
      <c r="B126" s="51" t="s">
        <v>386</v>
      </c>
      <c r="C126" s="55">
        <v>34628</v>
      </c>
      <c r="D126" s="57">
        <f t="shared" si="0"/>
        <v>1.4913658389441264E-2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3" t="s">
        <v>662</v>
      </c>
      <c r="B1" s="173"/>
      <c r="C1" s="173"/>
      <c r="D1" s="27" t="s">
        <v>605</v>
      </c>
      <c r="E1" s="28">
        <v>2023</v>
      </c>
    </row>
    <row r="2" spans="1:5" ht="18.95" customHeight="1" x14ac:dyDescent="0.2">
      <c r="A2" s="173" t="s">
        <v>611</v>
      </c>
      <c r="B2" s="173"/>
      <c r="C2" s="173"/>
      <c r="D2" s="27" t="s">
        <v>606</v>
      </c>
      <c r="E2" s="28" t="s">
        <v>608</v>
      </c>
    </row>
    <row r="3" spans="1:5" ht="18.95" customHeight="1" x14ac:dyDescent="0.2">
      <c r="A3" s="173" t="s">
        <v>663</v>
      </c>
      <c r="B3" s="173"/>
      <c r="C3" s="173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439899.57</v>
      </c>
    </row>
    <row r="15" spans="1:5" x14ac:dyDescent="0.2">
      <c r="A15" s="33">
        <v>3220</v>
      </c>
      <c r="B15" s="29" t="s">
        <v>469</v>
      </c>
      <c r="C15" s="34">
        <v>105485.44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3" t="s">
        <v>662</v>
      </c>
      <c r="B1" s="173"/>
      <c r="C1" s="173"/>
      <c r="D1" s="27" t="s">
        <v>605</v>
      </c>
      <c r="E1" s="28">
        <v>2023</v>
      </c>
    </row>
    <row r="2" spans="1:5" s="35" customFormat="1" ht="18.95" customHeight="1" x14ac:dyDescent="0.25">
      <c r="A2" s="173" t="s">
        <v>612</v>
      </c>
      <c r="B2" s="173"/>
      <c r="C2" s="173"/>
      <c r="D2" s="27" t="s">
        <v>606</v>
      </c>
      <c r="E2" s="28" t="s">
        <v>608</v>
      </c>
    </row>
    <row r="3" spans="1:5" s="35" customFormat="1" ht="18.95" customHeight="1" x14ac:dyDescent="0.25">
      <c r="A3" s="173" t="s">
        <v>663</v>
      </c>
      <c r="B3" s="173"/>
      <c r="C3" s="173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385385.05</v>
      </c>
      <c r="D9" s="34">
        <v>62838.67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385385.05</v>
      </c>
      <c r="D15" s="135">
        <f>SUM(D8:D14)</f>
        <v>62838.67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39362</v>
      </c>
      <c r="D28" s="135">
        <f>SUM(D29:D36)</f>
        <v>39362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39362</v>
      </c>
      <c r="D30" s="132">
        <v>39362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39362</v>
      </c>
      <c r="D43" s="135">
        <f>D20+D28+D37</f>
        <v>39362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439899.57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48019.02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48019.02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48019.02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48019.02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439899.57</v>
      </c>
      <c r="D122" s="135">
        <f>D47+D48+D100-D106-D109</f>
        <v>48019.02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2023-10-18T20:28:19Z</cp:lastPrinted>
  <dcterms:created xsi:type="dcterms:W3CDTF">2012-12-11T20:36:24Z</dcterms:created>
  <dcterms:modified xsi:type="dcterms:W3CDTF">2023-10-18T20:28:48Z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