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<sst xmlns="http://schemas.openxmlformats.org/spreadsheetml/2006/main" count="941" uniqueCount="670">
  <si>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</si>
  <si>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</si>
  <si>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</si>
  <si>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</si>
  <si>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</si>
  <si>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</si>
  <si>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</si>
  <si>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</si>
  <si>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</si>
  <si>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</si>
  <si>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</si>
  <si>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</si>
  <si>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</si>
  <si>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</si>
  <si>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</si>
  <si>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</si>
  <si>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</si>
  <si>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</si>
  <si>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</si>
  <si>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</si>
  <si>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</si>
  <si>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</si>
  <si>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</si>
  <si>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</si>
  <si>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</si>
  <si>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</si>
  <si>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</si>
  <si>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</si>
  <si>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</si>
  <si>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</si>
  <si>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</si>
  <si>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</si>
  <si>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</si>
  <si>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</si>
  <si>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</si>
  <si>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</si>
  <si>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</si>
  <si>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</si>
  <si>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</si>
  <si>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</si>
  <si>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</si>
  <si>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</si>
  <si>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</si>
  <si>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</si>
  <si>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</si>
  <si>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</si>
  <si>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</si>
  <si>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</si>
  <si>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</si>
  <si>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</si>
  <si>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</si>
  <si>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</si>
  <si>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</si>
  <si>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</si>
  <si>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</si>
  <si>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</si>
  <si>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</si>
  <si>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</si>
  <si>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</si>
  <si>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</si>
  <si>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</si>
  <si>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</si>
  <si>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</si>
  <si>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</si>
  <si>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</si>
  <si>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</si>
  <si>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</si>
  <si>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</si>
  <si>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</si>
  <si>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</si>
  <si>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</si>
  <si>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</si>
  <si>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</si>
  <si>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</si>
  <si>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</si>
  <si>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</si>
  <si>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</si>
  <si>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</si>
  <si>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</si>
  <si>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</si>
  <si>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</si>
  <si>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</si>
  <si>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</si>
  <si>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</si>
  <si>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</si>
  <si>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</si>
  <si>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</si>
  <si>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</si>
  <si>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</si>
  <si>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</si>
  <si>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</si>
  <si>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</si>
  <si>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</si>
  <si>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</si>
  <si>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</si>
  <si>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</si>
  <si>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</si>
  <si>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</si>
  <si>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</si>
  <si>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</si>
  <si>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</si>
  <si>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</si>
  <si>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</si>
  <si>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</si>
  <si>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</si>
  <si>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</si>
  <si>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</si>
  <si>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</si>
  <si>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</si>
  <si>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</si>
  <si>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</si>
  <si>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</si>
  <si>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</si>
  <si>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</si>
  <si>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</si>
  <si>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</si>
  <si>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</si>
  <si>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</si>
  <si>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</si>
  <si>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</si>
  <si>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</si>
  <si>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</si>
  <si>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</si>
  <si>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</si>
  <si>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</si>
  <si>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</si>
  <si>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</si>
  <si>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</si>
  <si>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</si>
  <si>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</si>
  <si>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</si>
  <si>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</si>
  <si>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</si>
  <si>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</si>
  <si>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</si>
  <si>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</si>
  <si>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</si>
  <si>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</si>
  <si>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</si>
  <si>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</si>
  <si>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</si>
  <si>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</si>
  <si>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</si>
  <si>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</si>
  <si>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</si>
  <si>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</si>
  <si>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</si>
  <si>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</si>
  <si>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</si>
  <si>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</si>
  <si>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</si>
  <si>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</si>
  <si>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</si>
  <si>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</si>
  <si>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</si>
  <si>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</si>
  <si>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</si>
  <si>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</si>
  <si>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</si>
  <si>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</si>
  <si>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</si>
  <si>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</si>
  <si>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</si>
  <si>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</si>
  <si>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</si>
  <si>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</si>
  <si>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</si>
  <si>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</si>
  <si>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</si>
  <si>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</si>
  <si>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</si>
  <si>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</si>
  <si>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</si>
  <si>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</si>
  <si>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</si>
  <si>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</si>
  <si>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</si>
  <si>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</si>
  <si>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</si>
  <si>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</si>
  <si>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</si>
  <si>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</si>
  <si>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</si>
  <si>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</si>
  <si>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</si>
  <si>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</si>
  <si>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</si>
  <si>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</si>
  <si>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</si>
  <si>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</si>
  <si>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</si>
  <si>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</si>
  <si>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</si>
  <si>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</si>
  <si>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</si>
  <si>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</si>
  <si>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</si>
  <si>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</si>
  <si>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</si>
  <si>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</si>
  <si>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</si>
  <si>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</si>
  <si>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</si>
  <si>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</si>
  <si>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</si>
  <si>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</si>
  <si>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</si>
  <si>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</si>
  <si>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</si>
  <si>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</si>
  <si>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</si>
  <si>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</si>
  <si>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</si>
  <si>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</si>
  <si>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</si>
  <si>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</si>
  <si>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</si>
  <si>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</si>
  <si>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</si>
  <si>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</si>
  <si>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</si>
  <si>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</si>
  <si>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</si>
  <si>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</si>
  <si>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</si>
  <si>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</si>
  <si>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</si>
  <si>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</si>
  <si>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</si>
  <si>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</si>
  <si>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</si>
  <si>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</si>
  <si>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</si>
  <si>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</si>
  <si>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</si>
  <si>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</si>
  <si>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</si>
  <si>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</si>
  <si>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</si>
  <si>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</si>
  <si>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</si>
  <si>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</si>
  <si>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</si>
  <si>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</si>
  <si>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</si>
  <si>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</si>
  <si>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</si>
  <si>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</si>
  <si>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</si>
  <si>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</si>
  <si>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</si>
  <si>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</si>
  <si>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</si>
  <si>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</si>
  <si>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</si>
  <si>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</si>
  <si>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</si>
  <si>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</si>
  <si>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</si>
  <si>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</si>
  <si>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</si>
  <si>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</si>
  <si>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</si>
  <si>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</si>
  <si>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</si>
  <si>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</si>
  <si>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</si>
  <si>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</si>
  <si>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</si>
  <si>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</si>
  <si>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</si>
  <si>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</si>
  <si>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</si>
  <si>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</si>
  <si>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</si>
  <si>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</si>
  <si>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</si>
  <si>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</si>
  <si>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</si>
  <si>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</si>
  <si>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</si>
  <si>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</si>
  <si>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</si>
  <si>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</si>
  <si>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</si>
  <si>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</si>
  <si>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</si>
  <si>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</si>
  <si>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</si>
  <si>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</si>
  <si>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</si>
  <si>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</si>
  <si>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</si>
  <si>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</si>
  <si>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</si>
  <si>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</si>
  <si>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</si>
  <si>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</si>
  <si>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</si>
  <si>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</si>
  <si>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</si>
  <si>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</si>
  <si>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</si>
  <si>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</si>
  <si>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</si>
  <si>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</si>
  <si>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</si>
  <si>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</si>
  <si>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</si>
  <si>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</si>
  <si>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</si>
  <si>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</si>
  <si>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</si>
  <si>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</si>
  <si>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</si>
  <si>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</si>
  <si>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</si>
  <si>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</si>
  <si>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</si>
  <si>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</si>
  <si>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</si>
  <si>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</si>
  <si>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</si>
  <si>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</si>
  <si>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</si>
  <si>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</si>
  <si>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</si>
  <si>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</si>
  <si>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</si>
  <si>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</si>
  <si>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</si>
  <si>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</si>
  <si>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</si>
  <si>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</si>
  <si>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</si>
  <si>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</si>
  <si>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</si>
  <si>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</si>
  <si>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</si>
  <si>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</si>
  <si>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</si>
  <si>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</si>
  <si>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</si>
  <si>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</si>
  <si>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</si>
  <si>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</si>
  <si>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</si>
  <si>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</si>
  <si>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</si>
  <si>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</si>
  <si>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</si>
  <si>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</si>
  <si>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</si>
  <si>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</si>
  <si>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</si>
  <si>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</si>
  <si>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</si>
  <si>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</si>
  <si>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</si>
  <si>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</si>
  <si>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</si>
  <si>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</si>
  <si>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</si>
  <si>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</si>
  <si>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</si>
  <si>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</si>
  <si>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</si>
  <si>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</si>
  <si>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</si>
  <si>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</si>
  <si>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</si>
  <si>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</si>
  <si>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</si>
  <si>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</si>
  <si>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</si>
  <si>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</si>
  <si>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</si>
  <si>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</si>
  <si>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</si>
  <si>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</si>
  <si>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</si>
  <si>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</si>
  <si>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</si>
  <si>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</si>
  <si>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</si>
  <si>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</si>
  <si>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</si>
  <si>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</si>
  <si>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</si>
  <si>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</si>
  <si>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</si>
  <si>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</si>
  <si>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</si>
  <si>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</si>
  <si>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</si>
  <si>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</si>
  <si>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</si>
  <si>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</si>
  <si>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</si>
  <si>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</si>
  <si>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</si>
  <si>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</si>
  <si>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</si>
  <si>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</si>
  <si>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</si>
  <si>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</si>
  <si>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</si>
  <si>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</si>
  <si>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</si>
  <si>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</si>
  <si>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</si>
  <si>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</si>
  <si>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</si>
  <si>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</si>
  <si>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</si>
  <si>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</si>
  <si>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</si>
  <si>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</si>
  <si>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</si>
  <si>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</si>
  <si>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</si>
  <si>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</si>
  <si>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</si>
  <si>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</si>
  <si>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</si>
  <si>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</si>
  <si>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</si>
  <si>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</si>
  <si>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</si>
  <si>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</si>
  <si>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</si>
  <si>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</si>
  <si>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</si>
  <si>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</si>
  <si>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</si>
  <si>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</si>
  <si>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</si>
  <si>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</si>
  <si>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</si>
  <si>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</si>
  <si>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</si>
  <si>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</si>
  <si>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</si>
  <si>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</si>
  <si>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</si>
  <si>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</si>
  <si>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</si>
  <si>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</si>
  <si>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</si>
  <si>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</si>
  <si>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</si>
  <si>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</si>
  <si>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</si>
  <si>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</si>
  <si>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</si>
  <si>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</si>
  <si>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</si>
  <si>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</si>
  <si>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</si>
  <si>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</si>
  <si>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</si>
  <si>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</si>
  <si>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</si>
  <si>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</si>
  <si>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</si>
  <si>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</si>
  <si>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</si>
  <si>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</si>
  <si>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</si>
  <si>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</si>
  <si>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</si>
  <si>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</si>
  <si>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</si>
  <si>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</si>
  <si>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</si>
  <si>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</si>
  <si>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</si>
  <si>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</si>
  <si>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</si>
  <si>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</si>
  <si>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</si>
  <si>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</si>
  <si>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</si>
  <si>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</si>
  <si>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</si>
  <si>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</si>
  <si>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</si>
  <si>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</si>
  <si>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</si>
  <si>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</si>
  <si>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</si>
  <si>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</si>
  <si>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</si>
  <si>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</si>
  <si>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</si>
  <si>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</si>
  <si>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</si>
  <si>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</si>
  <si>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</si>
  <si>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</si>
  <si>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</si>
  <si>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</si>
  <si>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</si>
  <si>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</si>
  <si>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</si>
  <si>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</si>
  <si>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</si>
  <si>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</si>
  <si>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</si>
  <si>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</si>
  <si>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</si>
  <si>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</si>
  <si>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</si>
  <si>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</si>
  <si>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</si>
  <si>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</si>
  <si>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</si>
  <si>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</si>
  <si>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</si>
  <si>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</si>
  <si>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</si>
  <si>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</si>
  <si>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</si>
  <si>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</si>
  <si>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</si>
  <si>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</si>
  <si>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</si>
  <si>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</si>
  <si>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</si>
  <si>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</si>
  <si>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</si>
  <si>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</si>
  <si>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</si>
  <si>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</si>
  <si>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</si>
  <si>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</si>
  <si>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</si>
  <si>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</si>
  <si>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</si>
  <si>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</si>
  <si>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</si>
  <si>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</si>
  <si>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</si>
  <si>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</si>
  <si>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</si>
  <si>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</si>
  <si>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</si>
  <si>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</si>
  <si>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</si>
  <si>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</si>
  <si>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</si>
  <si>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</si>
  <si>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</si>
  <si>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</si>
  <si>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</si>
  <si>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</si>
  <si>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</si>
  <si>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</si>
  <si>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</si>
  <si>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</si>
  <si>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</si>
  <si>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</si>
  <si>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</si>
  <si>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</si>
  <si>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</si>
  <si>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</si>
  <si>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</si>
  <si>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</si>
  <si>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</si>
  <si>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</si>
  <si>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</si>
  <si>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</si>
  <si>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</si>
  <si>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</si>
  <si>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</si>
  <si>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</si>
  <si>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</si>
  <si>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</si>
  <si>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</si>
  <si>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</si>
  <si>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</si>
  <si>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</si>
  <si>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</si>
  <si>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</si>
  <si>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</si>
  <si>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</si>
  <si>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</si>
  <si>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</si>
  <si>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</si>
  <si>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</si>
  <si>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</si>
  <si>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</si>
  <si>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</si>
  <si>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</si>
  <si>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</si>
  <si>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</si>
  <si>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</si>
  <si>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</si>
  <si>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</si>
  <si>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</si>
  <si>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</si>
  <si>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</si>
  <si>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</si>
  <si>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</si>
  <si>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</si>
  <si>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</si>
  <si>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</si>
  <si>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</si>
  <si>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</si>
  <si>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</si>
  <si>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</si>
  <si>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</si>
  <si>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</si>
  <si>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</si>
  <si>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</si>
  <si>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</si>
  <si>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</si>
  <si>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</si>
  <si>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</si>
  <si>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</si>
  <si>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</si>
  <si>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</si>
  <si>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</si>
  <si>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</si>
  <si>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</si>
  <si>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</si>
  <si>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</si>
  <si>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</si>
  <si>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</si>
  <si>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</si>
  <si>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</si>
  <si>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</si>
  <si>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</si>
  <si>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</si>
  <si>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</si>
  <si>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</si>
  <si>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</si>
  <si>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</si>
  <si>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</si>
  <si>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</si>
  <si>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</si>
  <si>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</si>
  <si>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</si>
  <si>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</si>
  <si>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</si>
  <si>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</si>
  <si>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</si>
  <si>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</si>
  <si>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</si>
  <si>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</si>
  <si>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</si>
  <si>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</si>
  <si>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</si>
  <si>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</si>
  <si>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</si>
  <si>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</si>
  <si>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</si>
  <si>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</si>
  <si>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</si>
  <si>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</si>
  <si>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</si>
  <si>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</si>
  <si>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del Municipio de Valle de Santiago, Gto.</t>
  </si>
  <si>
    <t>Correspondiente del 1 de Enero al 31 de Diciembre de 2023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</si>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</sst>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4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4" spans="1:5" x14ac:dyDescent="0.2">
      <c r="B44" s="93" t="s">
        <v>625</v>
      </c>
    </row>
    <row r="47" spans="1:5" x14ac:dyDescent="0.2">
      <c r="A47" s="194" t="s">
        <v>664</v>
      </c>
      <c r="B47" s="194"/>
      <c r="C47" s="194" t="s">
        <v>667</v>
      </c>
      <c r="D47" s="194"/>
      <c r="E47" s="194"/>
    </row>
    <row r="48" spans="1:5" x14ac:dyDescent="0.2">
      <c r="A48" s="194" t="s">
        <v>665</v>
      </c>
      <c r="B48" s="194"/>
      <c r="C48" s="194" t="s">
        <v>668</v>
      </c>
      <c r="D48" s="194"/>
      <c r="E48" s="194"/>
    </row>
    <row r="49" spans="1:5" x14ac:dyDescent="0.2">
      <c r="A49" s="194" t="s">
        <v>666</v>
      </c>
      <c r="B49" s="194"/>
      <c r="C49" s="194" t="s">
        <v>669</v>
      </c>
      <c r="D49" s="194"/>
      <c r="E49" s="194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3545798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3545798</v>
      </c>
    </row>
    <row r="22" spans="1:4" x14ac:dyDescent="0.2">
      <c r="A22" s="195" t="s">
        <v>625</v>
      </c>
      <c r="B22" s="195"/>
      <c r="C22" s="195"/>
      <c r="D22" s="1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opLeftCell="A19" workbookViewId="0">
      <selection activeCell="B39" sqref="B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3543780.92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39362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39362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39424.15</v>
      </c>
    </row>
    <row r="31" spans="1:3" x14ac:dyDescent="0.2">
      <c r="A31" s="90" t="s">
        <v>556</v>
      </c>
      <c r="B31" s="77" t="s">
        <v>439</v>
      </c>
      <c r="C31" s="150">
        <v>39424.15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4" x14ac:dyDescent="0.2">
      <c r="A33" s="90" t="s">
        <v>558</v>
      </c>
      <c r="B33" s="77" t="s">
        <v>449</v>
      </c>
      <c r="C33" s="150">
        <v>0</v>
      </c>
    </row>
    <row r="34" spans="1:4" x14ac:dyDescent="0.2">
      <c r="A34" s="90" t="s">
        <v>559</v>
      </c>
      <c r="B34" s="77" t="s">
        <v>455</v>
      </c>
      <c r="C34" s="150">
        <v>0</v>
      </c>
    </row>
    <row r="35" spans="1:4" x14ac:dyDescent="0.2">
      <c r="A35" s="90" t="s">
        <v>560</v>
      </c>
      <c r="B35" s="85" t="s">
        <v>561</v>
      </c>
      <c r="C35" s="152">
        <v>0</v>
      </c>
    </row>
    <row r="36" spans="1:4" x14ac:dyDescent="0.2">
      <c r="A36" s="78"/>
      <c r="B36" s="81"/>
      <c r="C36" s="82"/>
    </row>
    <row r="37" spans="1:4" x14ac:dyDescent="0.2">
      <c r="A37" s="83" t="s">
        <v>661</v>
      </c>
      <c r="B37" s="58"/>
      <c r="C37" s="145">
        <f>C5-C7+C30</f>
        <v>3543843.07</v>
      </c>
    </row>
    <row r="39" spans="1:4" x14ac:dyDescent="0.2">
      <c r="A39" s="195" t="s">
        <v>625</v>
      </c>
      <c r="B39" s="195"/>
      <c r="C39" s="195"/>
      <c r="D39" s="1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3545798</v>
      </c>
      <c r="E36" s="34">
        <v>-3545798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4005956</v>
      </c>
      <c r="E37" s="34">
        <v>-4005956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460158</v>
      </c>
      <c r="E38" s="34">
        <v>-460158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1648298</v>
      </c>
      <c r="E40" s="34">
        <v>-1648298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3543780.92</v>
      </c>
      <c r="E41" s="34">
        <v>-3543780.92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4236700.8499999996</v>
      </c>
      <c r="E42" s="34">
        <v>-4236700.8499999996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692919.93</v>
      </c>
      <c r="E43" s="34">
        <v>-692919.93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3450293.6</v>
      </c>
      <c r="E44" s="34">
        <v>-3450293.6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5445568.5199999996</v>
      </c>
      <c r="E45" s="34">
        <v>-5445568.5199999996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1311231.8</v>
      </c>
      <c r="E46" s="34">
        <v>-1311231.8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1311231.8</v>
      </c>
      <c r="E47" s="34">
        <v>-1311231.8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-0.2</v>
      </c>
      <c r="D15" s="24">
        <v>-0.2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3096.76</v>
      </c>
      <c r="D16" s="24">
        <v>3102.93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37000</v>
      </c>
      <c r="D20" s="24">
        <v>37000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752174.22</v>
      </c>
      <c r="D62" s="24">
        <f t="shared" ref="D62:E62" si="0">SUM(D63:D70)</f>
        <v>39424.15</v>
      </c>
      <c r="E62" s="24">
        <f t="shared" si="0"/>
        <v>547540.73</v>
      </c>
    </row>
    <row r="63" spans="1:9" x14ac:dyDescent="0.2">
      <c r="A63" s="22">
        <v>1241</v>
      </c>
      <c r="B63" s="20" t="s">
        <v>237</v>
      </c>
      <c r="C63" s="24">
        <v>148827.06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358638.73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219720.43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39424.15</v>
      </c>
      <c r="E67" s="24">
        <v>547540.73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166574.54</v>
      </c>
      <c r="D110" s="24">
        <f>SUM(D111:D119)</f>
        <v>166574.54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166574.54</v>
      </c>
      <c r="D117" s="24">
        <f t="shared" si="1"/>
        <v>166574.54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290140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290140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290140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3234658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3234658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3234658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21000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21000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21000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3543843.0700000003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3504418.9200000004</v>
      </c>
      <c r="D99" s="57">
        <f>C99/$C$98</f>
        <v>0.98887531156959496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2459120.4700000002</v>
      </c>
      <c r="D100" s="57">
        <f t="shared" ref="D100:D163" si="0">C100/$C$98</f>
        <v>0.69391347794641478</v>
      </c>
      <c r="E100" s="56"/>
    </row>
    <row r="101" spans="1:5" x14ac:dyDescent="0.2">
      <c r="A101" s="54">
        <v>5111</v>
      </c>
      <c r="B101" s="51" t="s">
        <v>361</v>
      </c>
      <c r="C101" s="55">
        <v>1359770.86</v>
      </c>
      <c r="D101" s="57">
        <f t="shared" si="0"/>
        <v>0.38369951296968691</v>
      </c>
      <c r="E101" s="56"/>
    </row>
    <row r="102" spans="1:5" x14ac:dyDescent="0.2">
      <c r="A102" s="54">
        <v>5112</v>
      </c>
      <c r="B102" s="51" t="s">
        <v>362</v>
      </c>
      <c r="C102" s="55">
        <v>688160</v>
      </c>
      <c r="D102" s="57">
        <f t="shared" si="0"/>
        <v>0.19418467082403848</v>
      </c>
      <c r="E102" s="56"/>
    </row>
    <row r="103" spans="1:5" x14ac:dyDescent="0.2">
      <c r="A103" s="54">
        <v>5113</v>
      </c>
      <c r="B103" s="51" t="s">
        <v>363</v>
      </c>
      <c r="C103" s="55">
        <v>258338.61</v>
      </c>
      <c r="D103" s="57">
        <f t="shared" si="0"/>
        <v>7.2897869600077964E-2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152851</v>
      </c>
      <c r="D105" s="57">
        <f t="shared" si="0"/>
        <v>4.3131424552611465E-2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272399.03999999998</v>
      </c>
      <c r="D107" s="57">
        <f t="shared" si="0"/>
        <v>7.686543524061859E-2</v>
      </c>
      <c r="E107" s="56"/>
    </row>
    <row r="108" spans="1:5" x14ac:dyDescent="0.2">
      <c r="A108" s="54">
        <v>5121</v>
      </c>
      <c r="B108" s="51" t="s">
        <v>368</v>
      </c>
      <c r="C108" s="55">
        <v>53592.62</v>
      </c>
      <c r="D108" s="57">
        <f t="shared" si="0"/>
        <v>1.5122740748223933E-2</v>
      </c>
      <c r="E108" s="56"/>
    </row>
    <row r="109" spans="1:5" x14ac:dyDescent="0.2">
      <c r="A109" s="54">
        <v>5122</v>
      </c>
      <c r="B109" s="51" t="s">
        <v>369</v>
      </c>
      <c r="C109" s="55">
        <v>23638.959999999999</v>
      </c>
      <c r="D109" s="57">
        <f t="shared" si="0"/>
        <v>6.6704308100189093E-3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10919.7</v>
      </c>
      <c r="D112" s="57">
        <f t="shared" si="0"/>
        <v>3.0813159003680148E-3</v>
      </c>
      <c r="E112" s="56"/>
    </row>
    <row r="113" spans="1:5" x14ac:dyDescent="0.2">
      <c r="A113" s="54">
        <v>5126</v>
      </c>
      <c r="B113" s="51" t="s">
        <v>373</v>
      </c>
      <c r="C113" s="55">
        <v>119423.67999999999</v>
      </c>
      <c r="D113" s="57">
        <f t="shared" si="0"/>
        <v>3.3698918840669764E-2</v>
      </c>
      <c r="E113" s="56"/>
    </row>
    <row r="114" spans="1:5" x14ac:dyDescent="0.2">
      <c r="A114" s="54">
        <v>5127</v>
      </c>
      <c r="B114" s="51" t="s">
        <v>374</v>
      </c>
      <c r="C114" s="55">
        <v>64824.08</v>
      </c>
      <c r="D114" s="57">
        <f t="shared" si="0"/>
        <v>1.8292028941337968E-2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772899.41</v>
      </c>
      <c r="D117" s="57">
        <f t="shared" si="0"/>
        <v>0.21809639838256156</v>
      </c>
      <c r="E117" s="56"/>
    </row>
    <row r="118" spans="1:5" x14ac:dyDescent="0.2">
      <c r="A118" s="54">
        <v>5131</v>
      </c>
      <c r="B118" s="51" t="s">
        <v>378</v>
      </c>
      <c r="C118" s="55">
        <v>35254</v>
      </c>
      <c r="D118" s="57">
        <f t="shared" si="0"/>
        <v>9.9479574302933221E-3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17407.39</v>
      </c>
      <c r="D121" s="57">
        <f t="shared" si="0"/>
        <v>4.9120092668211738E-3</v>
      </c>
      <c r="E121" s="56"/>
    </row>
    <row r="122" spans="1:5" x14ac:dyDescent="0.2">
      <c r="A122" s="54">
        <v>5135</v>
      </c>
      <c r="B122" s="51" t="s">
        <v>382</v>
      </c>
      <c r="C122" s="55">
        <v>115981.91</v>
      </c>
      <c r="D122" s="57">
        <f t="shared" si="0"/>
        <v>3.2727721772397779E-2</v>
      </c>
      <c r="E122" s="56"/>
    </row>
    <row r="123" spans="1:5" x14ac:dyDescent="0.2">
      <c r="A123" s="54">
        <v>5136</v>
      </c>
      <c r="B123" s="51" t="s">
        <v>383</v>
      </c>
      <c r="C123" s="55">
        <v>13991.72</v>
      </c>
      <c r="D123" s="57">
        <f t="shared" si="0"/>
        <v>3.94817708448924E-3</v>
      </c>
      <c r="E123" s="56"/>
    </row>
    <row r="124" spans="1:5" x14ac:dyDescent="0.2">
      <c r="A124" s="54">
        <v>5137</v>
      </c>
      <c r="B124" s="51" t="s">
        <v>384</v>
      </c>
      <c r="C124" s="55">
        <v>1423</v>
      </c>
      <c r="D124" s="57">
        <f t="shared" si="0"/>
        <v>4.0154148247879384E-4</v>
      </c>
      <c r="E124" s="56"/>
    </row>
    <row r="125" spans="1:5" x14ac:dyDescent="0.2">
      <c r="A125" s="54">
        <v>5138</v>
      </c>
      <c r="B125" s="51" t="s">
        <v>385</v>
      </c>
      <c r="C125" s="55">
        <v>542896.39</v>
      </c>
      <c r="D125" s="57">
        <f t="shared" si="0"/>
        <v>0.1531942524757452</v>
      </c>
      <c r="E125" s="56"/>
    </row>
    <row r="126" spans="1:5" x14ac:dyDescent="0.2">
      <c r="A126" s="54">
        <v>5139</v>
      </c>
      <c r="B126" s="51" t="s">
        <v>386</v>
      </c>
      <c r="C126" s="55">
        <v>45945</v>
      </c>
      <c r="D126" s="57">
        <f t="shared" si="0"/>
        <v>1.2964738870336038E-2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39424.15</v>
      </c>
      <c r="D185" s="57">
        <f t="shared" si="1"/>
        <v>1.1124688430405018E-2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39424.15</v>
      </c>
      <c r="D186" s="57">
        <f t="shared" si="1"/>
        <v>1.1124688430405018E-2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39424.15</v>
      </c>
      <c r="D191" s="57">
        <f t="shared" si="1"/>
        <v>1.1124688430405018E-2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1954.93</v>
      </c>
    </row>
    <row r="15" spans="1:5" x14ac:dyDescent="0.2">
      <c r="A15" s="33">
        <v>3220</v>
      </c>
      <c r="B15" s="29" t="s">
        <v>469</v>
      </c>
      <c r="C15" s="34">
        <v>105485.44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26284.86</v>
      </c>
      <c r="D9" s="34">
        <v>62838.67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26284.86</v>
      </c>
      <c r="D15" s="135">
        <f>SUM(D8:D14)</f>
        <v>62838.67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39362</v>
      </c>
      <c r="D28" s="135">
        <f>SUM(D29:D36)</f>
        <v>39362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39362</v>
      </c>
      <c r="D30" s="132">
        <v>39362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39362</v>
      </c>
      <c r="D43" s="135">
        <f>D20+D28+D37</f>
        <v>39362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1954.93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39424.15</v>
      </c>
      <c r="D48" s="135">
        <f>D51+D63+D91+D94+D49</f>
        <v>48019.02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39424.15</v>
      </c>
      <c r="D63" s="135">
        <f>D64+D73+D76+D82</f>
        <v>48019.02</v>
      </c>
    </row>
    <row r="64" spans="1:4" x14ac:dyDescent="0.2">
      <c r="A64" s="33">
        <v>5510</v>
      </c>
      <c r="B64" s="29" t="s">
        <v>439</v>
      </c>
      <c r="C64" s="34">
        <f>SUM(C65:C72)</f>
        <v>39424.15</v>
      </c>
      <c r="D64" s="34">
        <f>SUM(D65:D72)</f>
        <v>48019.02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39424.15</v>
      </c>
      <c r="D69" s="34">
        <v>48019.02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21000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21000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21000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20379.080000000002</v>
      </c>
      <c r="D122" s="135">
        <f>D47+D48+D100-D106-D109</f>
        <v>48019.02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2024-01-29T18:32:10Z</cp:lastPrinted>
  <dcterms:created xsi:type="dcterms:W3CDTF">2012-12-11T20:36:24Z</dcterms:created>
  <dcterms:modified xsi:type="dcterms:W3CDTF">2024-01-29T18:32:33Z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