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21" i="4"/>
  <c r="E39" i="4" s="1"/>
  <c r="E31" i="4"/>
  <c r="H31" i="4"/>
  <c r="E16" i="4"/>
  <c r="H16" i="4"/>
  <c r="H39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<sst xmlns="http://schemas.openxmlformats.org/spreadsheetml/2006/main" count="102" uniqueCount="54">
  <si>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</si>
  <si>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</si>
  <si>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</si>
  <si>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</si>
  <si>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</si>
  <si>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</si>
  <si>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</si>
  <si>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</si>
  <si>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</si>
  <si>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</si>
  <si>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</si>
  <si>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</si>
  <si>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</si>
  <si>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</si>
  <si>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</si>
  <si>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</si>
  <si>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</si>
  <si>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</si>
  <si>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</si>
  <si>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</si>
  <si>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</si>
  <si>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</si>
  <si>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</si>
  <si>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</si>
  <si>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</si>
  <si>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</si>
  <si>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</si>
  <si>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</si>
  <si>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</si>
  <si>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</si>
  <si>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</si>
  <si>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</si>
  <si>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</si>
  <si>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</si>
  <si>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</si>
  <si>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</si>
  <si>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</si>
  <si>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</si>
  <si>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</si>
  <si>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</si>
  <si>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</si>
  <si>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</si>
  <si>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</si>
  <si>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</si>
  <si>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</si>
  <si>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</si>
  <si>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</si>
  <si>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31 de Diciembre de 2022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</si>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</sst>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8" quotePrefix="1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47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338000</v>
      </c>
      <c r="D11" s="22">
        <v>-93490.3</v>
      </c>
      <c r="E11" s="22">
        <f t="shared" si="2"/>
        <v>244509.7</v>
      </c>
      <c r="F11" s="22">
        <v>229480</v>
      </c>
      <c r="G11" s="22">
        <v>229480</v>
      </c>
      <c r="H11" s="22">
        <f t="shared" si="3"/>
        <v>-108520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2637264</v>
      </c>
      <c r="D13" s="22">
        <v>12256</v>
      </c>
      <c r="E13" s="22">
        <f t="shared" si="2"/>
        <v>2649520</v>
      </c>
      <c r="F13" s="22">
        <v>2649520</v>
      </c>
      <c r="G13" s="22">
        <v>2649520</v>
      </c>
      <c r="H13" s="22">
        <f t="shared" si="3"/>
        <v>12256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56523</v>
      </c>
      <c r="E14" s="22">
        <f t="shared" ref="E14" si="4">C14+D14</f>
        <v>56523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2975264</v>
      </c>
      <c r="D16" s="23">
        <f t="shared" ref="D16:H16" si="6">SUM(D5:D14)</f>
        <v>-24711.300000000003</v>
      </c>
      <c r="E16" s="23">
        <f t="shared" si="6"/>
        <v>2950552.7</v>
      </c>
      <c r="F16" s="23">
        <f t="shared" si="6"/>
        <v>2879000</v>
      </c>
      <c r="G16" s="11">
        <f t="shared" si="6"/>
        <v>2879000</v>
      </c>
      <c r="H16" s="12">
        <f t="shared" si="6"/>
        <v>-96264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2975264</v>
      </c>
      <c r="D31" s="26">
        <f t="shared" si="14"/>
        <v>-81234.3</v>
      </c>
      <c r="E31" s="26">
        <f t="shared" si="14"/>
        <v>2894029.7</v>
      </c>
      <c r="F31" s="26">
        <f t="shared" si="14"/>
        <v>2879000</v>
      </c>
      <c r="G31" s="26">
        <f t="shared" si="14"/>
        <v>2879000</v>
      </c>
      <c r="H31" s="26">
        <f t="shared" si="14"/>
        <v>-96264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-93490.3</v>
      </c>
      <c r="E34" s="25">
        <f>C34+D34</f>
        <v>244509.7</v>
      </c>
      <c r="F34" s="25">
        <v>229480</v>
      </c>
      <c r="G34" s="25">
        <v>229480</v>
      </c>
      <c r="H34" s="25">
        <f t="shared" si="15"/>
        <v>-108520</v>
      </c>
      <c r="I34" s="43" t="s">
        <v>39</v>
      </c>
    </row>
    <row r="35" spans="1:9" ht="22.5" x14ac:dyDescent="0.2">
      <c r="A35" s="16"/>
      <c r="B35" s="17" t="s">
        <v>26</v>
      </c>
      <c r="C35" s="25">
        <v>2637264</v>
      </c>
      <c r="D35" s="25">
        <v>12256</v>
      </c>
      <c r="E35" s="25">
        <f>C35+D35</f>
        <v>2649520</v>
      </c>
      <c r="F35" s="25">
        <v>2649520</v>
      </c>
      <c r="G35" s="25">
        <v>2649520</v>
      </c>
      <c r="H35" s="25">
        <f t="shared" ref="H35" si="16">G35-C35</f>
        <v>12256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56523</v>
      </c>
      <c r="E37" s="26">
        <f t="shared" si="17"/>
        <v>56523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56523</v>
      </c>
      <c r="E38" s="25">
        <f>C38+D38</f>
        <v>56523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2975264</v>
      </c>
      <c r="D39" s="23">
        <f t="shared" ref="D39:H39" si="18">SUM(D37+D31+D21)</f>
        <v>-24711.300000000003</v>
      </c>
      <c r="E39" s="23">
        <f t="shared" si="18"/>
        <v>2950552.7</v>
      </c>
      <c r="F39" s="23">
        <f t="shared" si="18"/>
        <v>2879000</v>
      </c>
      <c r="G39" s="23">
        <f t="shared" si="18"/>
        <v>2879000</v>
      </c>
      <c r="H39" s="12">
        <f t="shared" si="18"/>
        <v>-96264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1" spans="1:9" x14ac:dyDescent="0.2">
      <c r="A41" s="44" t="s">
        <v>46</v>
      </c>
      <c r="F41" s="67"/>
      <c r="G41" s="67"/>
      <c r="H41" s="66"/>
      <c r="I41" s="43"/>
    </row>
    <row r="42" spans="1:9" x14ac:dyDescent="0.2">
      <c r="A42" s="64"/>
      <c r="B42" s="65"/>
      <c r="C42" s="66"/>
      <c r="D42" s="66"/>
      <c r="E42" s="66"/>
      <c r="F42" s="67"/>
      <c r="G42" s="67"/>
      <c r="H42" s="66"/>
      <c r="I42" s="43"/>
    </row>
    <row r="43" spans="1:9" x14ac:dyDescent="0.2">
      <c r="A43" s="64"/>
      <c r="B43" s="65"/>
      <c r="C43" s="66"/>
      <c r="D43" s="66"/>
      <c r="E43" s="66"/>
      <c r="F43" s="67"/>
      <c r="G43" s="67"/>
      <c r="H43" s="66"/>
      <c r="I43" s="43"/>
    </row>
    <row r="44" spans="1:9" x14ac:dyDescent="0.2">
      <c r="A44" s="64"/>
      <c r="B44" s="65"/>
      <c r="C44" s="66"/>
      <c r="D44" s="66"/>
      <c r="E44" s="66"/>
      <c r="F44" s="67"/>
      <c r="G44" s="67"/>
      <c r="H44" s="66"/>
      <c r="I44" s="43"/>
    </row>
    <row r="45" spans="1:9" x14ac:dyDescent="0.2">
      <c r="A45" s="64"/>
      <c r="B45" s="65"/>
      <c r="C45" s="66"/>
      <c r="D45" s="66"/>
      <c r="E45" s="66"/>
      <c r="F45" s="67"/>
      <c r="G45" s="67"/>
      <c r="H45" s="66"/>
      <c r="I45" s="43"/>
    </row>
    <row r="46" spans="1:9" x14ac:dyDescent="0.2">
      <c r="A46" s="64"/>
      <c r="B46" s="68" t="s">
        <v>48</v>
      </c>
      <c r="C46" s="68"/>
      <c r="D46" s="66"/>
      <c r="E46" s="66"/>
      <c r="F46" s="68" t="s">
        <v>51</v>
      </c>
      <c r="G46" s="68"/>
      <c r="H46" s="68"/>
      <c r="I46" s="43"/>
    </row>
    <row r="47" spans="1:9" x14ac:dyDescent="0.2">
      <c r="A47" s="64"/>
      <c r="B47" s="68" t="s">
        <v>49</v>
      </c>
      <c r="C47" s="68"/>
      <c r="D47" s="66"/>
      <c r="E47" s="66"/>
      <c r="F47" s="68" t="s">
        <v>52</v>
      </c>
      <c r="G47" s="68"/>
      <c r="H47" s="68"/>
      <c r="I47" s="43"/>
    </row>
    <row r="48" spans="1:9" x14ac:dyDescent="0.2">
      <c r="B48" s="68" t="s">
        <v>50</v>
      </c>
      <c r="C48" s="68"/>
      <c r="F48" s="68" t="s">
        <v>53</v>
      </c>
      <c r="G48" s="68"/>
      <c r="H48" s="68"/>
    </row>
  </sheetData>
  <sheetProtection formatCells="0" formatColumns="0" formatRows="0" insertRows="0" autoFilter="0"/>
  <mergeCells count="14">
    <mergeCell ref="B46:C46"/>
    <mergeCell ref="B47:C47"/>
    <mergeCell ref="B48:C48"/>
    <mergeCell ref="F46:H46"/>
    <mergeCell ref="F47:H47"/>
    <mergeCell ref="F48:H48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2023-02-21T16:47:24Z</cp:lastPrinted>
  <dcterms:created xsi:type="dcterms:W3CDTF">2012-12-11T20:48:19Z</dcterms:created>
  <dcterms:modified xsi:type="dcterms:W3CDTF">2023-02-21T16:47:35Z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