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1ER TRIMESTRE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42" i="65" l="1"/>
  <c r="F37" i="65"/>
  <c r="C42" i="65"/>
  <c r="C37" i="65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99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39" i="64" s="1"/>
  <c r="C15" i="63"/>
  <c r="C7" i="63"/>
  <c r="C20" i="63" l="1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<sst xmlns="http://schemas.openxmlformats.org/spreadsheetml/2006/main" count="923" uniqueCount="660">
  <si>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</si>
  <si>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</si>
  <si>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</si>
  <si>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</si>
  <si>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</si>
  <si>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</si>
  <si>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</si>
  <si>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</si>
  <si>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</si>
  <si>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</si>
  <si>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</si>
  <si>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</si>
  <si>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</si>
  <si>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</si>
  <si>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</si>
  <si>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</si>
  <si>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</si>
  <si>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</si>
  <si>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</si>
  <si>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</si>
  <si>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</si>
  <si>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</si>
  <si>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</si>
  <si>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</si>
  <si>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</si>
  <si>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</si>
  <si>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</si>
  <si>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</si>
  <si>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</si>
  <si>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</si>
  <si>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</si>
  <si>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</si>
  <si>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</si>
  <si>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</si>
  <si>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</si>
  <si>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</si>
  <si>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</si>
  <si>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</si>
  <si>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</si>
  <si>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</si>
  <si>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</si>
  <si>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</si>
  <si>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</si>
  <si>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</si>
  <si>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</si>
  <si>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</si>
  <si>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</si>
  <si>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</si>
  <si>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</si>
  <si>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</si>
  <si>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</si>
  <si>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</si>
  <si>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</si>
  <si>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</si>
  <si>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</si>
  <si>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</si>
  <si>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</si>
  <si>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</si>
  <si>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</si>
  <si>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</si>
  <si>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</si>
  <si>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</si>
  <si>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</si>
  <si>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</si>
  <si>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</si>
  <si>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</si>
  <si>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</si>
  <si>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</si>
  <si>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</si>
  <si>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</si>
  <si>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</si>
  <si>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</si>
  <si>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</si>
  <si>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</si>
  <si>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</si>
  <si>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</si>
  <si>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</si>
  <si>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</si>
  <si>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</si>
  <si>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</si>
  <si>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</si>
  <si>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</si>
  <si>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</si>
  <si>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</si>
  <si>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</si>
  <si>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</si>
  <si>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</si>
  <si>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</si>
  <si>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</si>
  <si>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</si>
  <si>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</si>
  <si>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</si>
  <si>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</si>
  <si>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</si>
  <si>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</si>
  <si>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</si>
  <si>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</si>
  <si>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</si>
  <si>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</si>
  <si>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</si>
  <si>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</si>
  <si>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</si>
  <si>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</si>
  <si>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</si>
  <si>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</si>
  <si>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</si>
  <si>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</si>
  <si>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</si>
  <si>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</si>
  <si>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</si>
  <si>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</si>
  <si>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</si>
  <si>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</si>
  <si>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</si>
  <si>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</si>
  <si>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</si>
  <si>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</si>
  <si>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</si>
  <si>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</si>
  <si>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</si>
  <si>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</si>
  <si>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</si>
  <si>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</si>
  <si>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</si>
  <si>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</si>
  <si>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</si>
  <si>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</si>
  <si>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</si>
  <si>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</si>
  <si>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</si>
  <si>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</si>
  <si>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</si>
  <si>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</si>
  <si>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</si>
  <si>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</si>
  <si>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</si>
  <si>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</si>
  <si>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</si>
  <si>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</si>
  <si>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</si>
  <si>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</si>
  <si>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</si>
  <si>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</si>
  <si>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</si>
  <si>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</si>
  <si>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</si>
  <si>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</si>
  <si>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</si>
  <si>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</si>
  <si>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</si>
  <si>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</si>
  <si>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</si>
  <si>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</si>
  <si>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</si>
  <si>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</si>
  <si>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</si>
  <si>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</si>
  <si>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</si>
  <si>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</si>
  <si>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</si>
  <si>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</si>
  <si>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</si>
  <si>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</si>
  <si>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</si>
  <si>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</si>
  <si>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</si>
  <si>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</si>
  <si>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</si>
  <si>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</si>
  <si>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</si>
  <si>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</si>
  <si>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</si>
  <si>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</si>
  <si>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</si>
  <si>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</si>
  <si>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</si>
  <si>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</si>
  <si>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</si>
  <si>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</si>
  <si>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</si>
  <si>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</si>
  <si>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</si>
  <si>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</si>
  <si>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</si>
  <si>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</si>
  <si>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</si>
  <si>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</si>
  <si>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</si>
  <si>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</si>
  <si>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</si>
  <si>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</si>
  <si>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</si>
  <si>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</si>
  <si>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</si>
  <si>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</si>
  <si>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</si>
  <si>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</si>
  <si>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</si>
  <si>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</si>
  <si>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</si>
  <si>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</si>
  <si>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</si>
  <si>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</si>
  <si>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</si>
  <si>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</si>
  <si>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</si>
  <si>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</si>
  <si>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</si>
  <si>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</si>
  <si>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</si>
  <si>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</si>
  <si>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</si>
  <si>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</si>
  <si>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</si>
  <si>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</si>
  <si>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</si>
  <si>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</si>
  <si>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</si>
  <si>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</si>
  <si>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</si>
  <si>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</si>
  <si>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</si>
  <si>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</si>
  <si>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</si>
  <si>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</si>
  <si>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</si>
  <si>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</si>
  <si>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</si>
  <si>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</si>
  <si>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</si>
  <si>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</si>
  <si>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</si>
  <si>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</si>
  <si>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</si>
  <si>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</si>
  <si>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</si>
  <si>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</si>
  <si>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</si>
  <si>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</si>
  <si>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</si>
  <si>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</si>
  <si>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</si>
  <si>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</si>
  <si>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</si>
  <si>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</si>
  <si>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</si>
  <si>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</si>
  <si>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</si>
  <si>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</si>
  <si>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</si>
  <si>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</si>
  <si>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</si>
  <si>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</si>
  <si>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</si>
  <si>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</si>
  <si>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</si>
  <si>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</si>
  <si>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</si>
  <si>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</si>
  <si>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</si>
  <si>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</si>
  <si>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</si>
  <si>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</si>
  <si>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</si>
  <si>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</si>
  <si>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</si>
  <si>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</si>
  <si>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</si>
  <si>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</si>
  <si>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</si>
  <si>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</si>
  <si>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</si>
  <si>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</si>
  <si>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</si>
  <si>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</si>
  <si>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</si>
  <si>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</si>
  <si>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</si>
  <si>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</si>
  <si>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</si>
  <si>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</si>
  <si>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</si>
  <si>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</si>
  <si>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</si>
  <si>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</si>
  <si>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</si>
  <si>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</si>
  <si>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</si>
  <si>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</si>
  <si>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</si>
  <si>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</si>
  <si>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</si>
  <si>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</si>
  <si>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</si>
  <si>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</si>
  <si>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</si>
  <si>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</si>
  <si>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</si>
  <si>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</si>
  <si>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</si>
  <si>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</si>
  <si>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</si>
  <si>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</si>
  <si>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</si>
  <si>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</si>
  <si>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</si>
  <si>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</si>
  <si>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</si>
  <si>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</si>
  <si>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</si>
  <si>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</si>
  <si>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</si>
  <si>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</si>
  <si>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</si>
  <si>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</si>
  <si>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</si>
  <si>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</si>
  <si>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</si>
  <si>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</si>
  <si>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</si>
  <si>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</si>
  <si>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</si>
  <si>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</si>
  <si>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</si>
  <si>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</si>
  <si>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</si>
  <si>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</si>
  <si>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</si>
  <si>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</si>
  <si>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</si>
  <si>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</si>
  <si>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</si>
  <si>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</si>
  <si>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</si>
  <si>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</si>
  <si>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</si>
  <si>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</si>
  <si>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</si>
  <si>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</si>
  <si>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</si>
  <si>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</si>
  <si>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</si>
  <si>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</si>
  <si>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</si>
  <si>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</si>
  <si>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</si>
  <si>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</si>
  <si>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</si>
  <si>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</si>
  <si>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</si>
  <si>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</si>
  <si>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</si>
  <si>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</si>
  <si>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</si>
  <si>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</si>
  <si>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</si>
  <si>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</si>
  <si>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</si>
  <si>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</si>
  <si>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</si>
  <si>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</si>
  <si>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</si>
  <si>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</si>
  <si>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</si>
  <si>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</si>
  <si>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</si>
  <si>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</si>
  <si>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</si>
  <si>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</si>
  <si>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</si>
  <si>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</si>
  <si>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</si>
  <si>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</si>
  <si>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</si>
  <si>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</si>
  <si>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</si>
  <si>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</si>
  <si>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</si>
  <si>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</si>
  <si>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</si>
  <si>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</si>
  <si>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</si>
  <si>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</si>
  <si>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</si>
  <si>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</si>
  <si>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</si>
  <si>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</si>
  <si>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</si>
  <si>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</si>
  <si>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</si>
  <si>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</si>
  <si>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</si>
  <si>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</si>
  <si>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</si>
  <si>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</si>
  <si>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</si>
  <si>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</si>
  <si>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</si>
  <si>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</si>
  <si>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</si>
  <si>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</si>
  <si>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</si>
  <si>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</si>
  <si>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</si>
  <si>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</si>
  <si>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</si>
  <si>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</si>
  <si>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</si>
  <si>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</si>
  <si>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</si>
  <si>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</si>
  <si>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</si>
  <si>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</si>
  <si>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</si>
  <si>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</si>
  <si>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</si>
  <si>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</si>
  <si>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</si>
  <si>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</si>
  <si>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</si>
  <si>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</si>
  <si>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</si>
  <si>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</si>
  <si>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</si>
  <si>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</si>
  <si>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</si>
  <si>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</si>
  <si>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</si>
  <si>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</si>
  <si>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</si>
  <si>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</si>
  <si>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</si>
  <si>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</si>
  <si>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</si>
  <si>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</si>
  <si>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</si>
  <si>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</si>
  <si>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</si>
  <si>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</si>
  <si>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</si>
  <si>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</si>
  <si>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</si>
  <si>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</si>
  <si>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</si>
  <si>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</si>
  <si>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</si>
  <si>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</si>
  <si>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</si>
  <si>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</si>
  <si>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</si>
  <si>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</si>
  <si>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</si>
  <si>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</si>
  <si>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</si>
  <si>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</si>
  <si>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</si>
  <si>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</si>
  <si>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</si>
  <si>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</si>
  <si>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</si>
  <si>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</si>
  <si>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</si>
  <si>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</si>
  <si>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</si>
  <si>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</si>
  <si>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</si>
  <si>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</si>
  <si>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</si>
  <si>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</si>
  <si>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</si>
  <si>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</si>
  <si>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</si>
  <si>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</si>
  <si>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</si>
  <si>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</si>
  <si>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</si>
  <si>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</si>
  <si>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</si>
  <si>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</si>
  <si>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</si>
  <si>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</si>
  <si>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</si>
  <si>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</si>
  <si>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</si>
  <si>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</si>
  <si>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</si>
  <si>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</si>
  <si>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</si>
  <si>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</si>
  <si>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</si>
  <si>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</si>
  <si>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</si>
  <si>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</si>
  <si>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</si>
  <si>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</si>
  <si>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</si>
  <si>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</si>
  <si>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</si>
  <si>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</si>
  <si>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</si>
  <si>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</si>
  <si>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</si>
  <si>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</si>
  <si>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</si>
  <si>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</si>
  <si>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</si>
  <si>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</si>
  <si>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</si>
  <si>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</si>
  <si>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</si>
  <si>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</si>
  <si>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</si>
  <si>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</si>
  <si>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</si>
  <si>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</si>
  <si>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</si>
  <si>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</si>
  <si>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</si>
  <si>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</si>
  <si>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</si>
  <si>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</si>
  <si>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</si>
  <si>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</si>
  <si>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</si>
  <si>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</si>
  <si>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</si>
  <si>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</si>
  <si>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</si>
  <si>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</si>
  <si>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</si>
  <si>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</si>
  <si>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</si>
  <si>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</si>
  <si>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</si>
  <si>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</si>
  <si>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</si>
  <si>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</si>
  <si>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</si>
  <si>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</si>
  <si>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</si>
  <si>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</si>
  <si>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</si>
  <si>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</si>
  <si>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</si>
  <si>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</si>
  <si>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</si>
  <si>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</si>
  <si>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</si>
  <si>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</si>
  <si>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</si>
  <si>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</si>
  <si>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</si>
  <si>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</si>
  <si>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</si>
  <si>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</si>
  <si>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</si>
  <si>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</si>
  <si>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</si>
  <si>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</si>
  <si>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</si>
  <si>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</si>
  <si>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</si>
  <si>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</si>
  <si>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</si>
  <si>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</si>
  <si>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</si>
  <si>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</si>
  <si>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</si>
  <si>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</si>
  <si>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</si>
  <si>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</si>
  <si>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</si>
  <si>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</si>
  <si>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</si>
  <si>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</si>
  <si>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</si>
  <si>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</si>
  <si>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</si>
  <si>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</si>
  <si>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</si>
  <si>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</si>
  <si>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</si>
  <si>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</si>
  <si>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</si>
  <si>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</si>
  <si>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</si>
  <si>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</si>
  <si>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</si>
  <si>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</si>
  <si>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</si>
  <si>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</si>
  <si>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</si>
  <si>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</si>
  <si>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</si>
  <si>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</si>
  <si>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</si>
  <si>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</si>
  <si>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</si>
  <si>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</si>
  <si>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</si>
  <si>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</si>
  <si>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</si>
  <si>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</si>
  <si>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</si>
  <si>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</si>
  <si>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</si>
  <si>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</si>
  <si>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</si>
  <si>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</si>
  <si>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</si>
  <si>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</si>
  <si>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</si>
  <si>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</si>
  <si>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</si>
  <si>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</si>
  <si>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</si>
  <si>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</si>
  <si>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</si>
  <si>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</si>
  <si>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</si>
  <si>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</si>
  <si>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</si>
  <si>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</si>
  <si>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</si>
  <si>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</si>
  <si>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</si>
  <si>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</si>
  <si>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</si>
  <si>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</si>
  <si>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</si>
  <si>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</si>
  <si>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</si>
  <si>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</si>
  <si>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</si>
  <si>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</si>
  <si>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</si>
  <si>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</si>
  <si>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</si>
  <si>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</si>
  <si>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</si>
  <si>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</si>
  <si>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</si>
  <si>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</si>
  <si>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</si>
  <si>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</si>
  <si>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</si>
  <si>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</si>
  <si>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</si>
  <si>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</si>
  <si>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</si>
  <si>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</si>
  <si>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</si>
  <si>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CASA DE LA CULTURA DEL MUNICIPIO DE VALLE DE SANTIAGO, GTO.</t>
  </si>
  <si>
    <t>Correspondiente del 1 de Enero al AL 31 DE MARZO DEL 2020</t>
  </si>
  <si>
    <t>___________________________________________________</t>
  </si>
  <si>
    <t>DIRECTORA DE CASA DE LA CULTURA</t>
  </si>
  <si>
    <t>LIC. IRENE BORJA PIMENTEL</t>
  </si>
  <si>
    <t>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</si>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</sst>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4" fontId="13" fillId="0" borderId="0" xfId="9" applyNumberFormat="1" applyFont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5" t="s">
        <v>652</v>
      </c>
      <c r="B1" s="165"/>
      <c r="C1" s="72"/>
      <c r="D1" s="69" t="s">
        <v>244</v>
      </c>
      <c r="E1" s="70">
        <v>2020</v>
      </c>
    </row>
    <row r="2" spans="1:5" ht="18.95" customHeight="1" x14ac:dyDescent="0.2">
      <c r="A2" s="166" t="s">
        <v>557</v>
      </c>
      <c r="B2" s="166"/>
      <c r="C2" s="91"/>
      <c r="D2" s="69" t="s">
        <v>246</v>
      </c>
      <c r="E2" s="72" t="s">
        <v>247</v>
      </c>
    </row>
    <row r="3" spans="1:5" ht="18.95" customHeight="1" x14ac:dyDescent="0.2">
      <c r="A3" s="167" t="s">
        <v>653</v>
      </c>
      <c r="B3" s="167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5" x14ac:dyDescent="0.2">
      <c r="A33" s="39"/>
      <c r="B33" s="41"/>
    </row>
    <row r="34" spans="1:5" x14ac:dyDescent="0.2">
      <c r="A34" s="100" t="s">
        <v>86</v>
      </c>
      <c r="B34" s="101" t="s">
        <v>81</v>
      </c>
    </row>
    <row r="35" spans="1:5" x14ac:dyDescent="0.2">
      <c r="A35" s="100" t="s">
        <v>87</v>
      </c>
      <c r="B35" s="101" t="s">
        <v>82</v>
      </c>
    </row>
    <row r="36" spans="1:5" x14ac:dyDescent="0.2">
      <c r="A36" s="39"/>
      <c r="B36" s="42"/>
    </row>
    <row r="37" spans="1:5" x14ac:dyDescent="0.2">
      <c r="A37" s="39"/>
      <c r="B37" s="40" t="s">
        <v>84</v>
      </c>
    </row>
    <row r="38" spans="1:5" x14ac:dyDescent="0.2">
      <c r="A38" s="39" t="s">
        <v>85</v>
      </c>
      <c r="B38" s="101" t="s">
        <v>33</v>
      </c>
    </row>
    <row r="39" spans="1:5" x14ac:dyDescent="0.2">
      <c r="A39" s="39"/>
      <c r="B39" s="101" t="s">
        <v>34</v>
      </c>
    </row>
    <row r="40" spans="1:5" ht="12" thickBot="1" x14ac:dyDescent="0.25">
      <c r="A40" s="43"/>
      <c r="B40" s="44"/>
    </row>
    <row r="44" spans="1:5" x14ac:dyDescent="0.2">
      <c r="A44" s="192" t="s">
        <v>654</v>
      </c>
      <c r="B44" s="192"/>
      <c r="C44" s="192" t="s">
        <v>657</v>
      </c>
      <c r="D44" s="192"/>
      <c r="E44" s="192"/>
    </row>
    <row r="45" spans="1:5" x14ac:dyDescent="0.2">
      <c r="A45" s="192" t="s">
        <v>655</v>
      </c>
      <c r="B45" s="192"/>
      <c r="C45" s="192" t="s">
        <v>658</v>
      </c>
      <c r="D45" s="192"/>
      <c r="E45" s="192"/>
    </row>
    <row r="46" spans="1:5" x14ac:dyDescent="0.2">
      <c r="A46" s="192" t="s">
        <v>656</v>
      </c>
      <c r="B46" s="192"/>
      <c r="C46" s="192" t="s">
        <v>659</v>
      </c>
      <c r="D46" s="192"/>
      <c r="E46" s="192"/>
    </row>
  </sheetData>
  <sheetProtection formatCells="0" formatColumns="0" formatRows="0" autoFilter="0" pivotTables="0"/>
  <mergeCells count="9">
    <mergeCell ref="A46:B46"/>
    <mergeCell ref="C44:E44"/>
    <mergeCell ref="C45:E45"/>
    <mergeCell ref="C46:E46"/>
    <mergeCell ref="A1:B1"/>
    <mergeCell ref="A2:B2"/>
    <mergeCell ref="A3:B3"/>
    <mergeCell ref="A44:B44"/>
    <mergeCell ref="A45:B45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1" t="s">
        <v>652</v>
      </c>
      <c r="B1" s="172"/>
      <c r="C1" s="173"/>
    </row>
    <row r="2" spans="1:3" s="92" customFormat="1" ht="18" customHeight="1" x14ac:dyDescent="0.25">
      <c r="A2" s="174" t="s">
        <v>554</v>
      </c>
      <c r="B2" s="175"/>
      <c r="C2" s="176"/>
    </row>
    <row r="3" spans="1:3" s="92" customFormat="1" ht="18" customHeight="1" x14ac:dyDescent="0.25">
      <c r="A3" s="174" t="s">
        <v>653</v>
      </c>
      <c r="B3" s="175"/>
      <c r="C3" s="176"/>
    </row>
    <row r="4" spans="1:3" s="95" customFormat="1" ht="18" customHeight="1" x14ac:dyDescent="0.2">
      <c r="A4" s="177" t="s">
        <v>550</v>
      </c>
      <c r="B4" s="178"/>
      <c r="C4" s="179"/>
    </row>
    <row r="5" spans="1:3" s="93" customFormat="1" x14ac:dyDescent="0.2">
      <c r="A5" s="113" t="s">
        <v>590</v>
      </c>
      <c r="B5" s="113"/>
      <c r="C5" s="114">
        <v>694216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0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694216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0" t="s">
        <v>652</v>
      </c>
      <c r="B1" s="181"/>
      <c r="C1" s="182"/>
    </row>
    <row r="2" spans="1:3" s="96" customFormat="1" ht="18.95" customHeight="1" x14ac:dyDescent="0.25">
      <c r="A2" s="183" t="s">
        <v>555</v>
      </c>
      <c r="B2" s="184"/>
      <c r="C2" s="185"/>
    </row>
    <row r="3" spans="1:3" s="96" customFormat="1" ht="18.95" customHeight="1" x14ac:dyDescent="0.25">
      <c r="A3" s="183" t="s">
        <v>653</v>
      </c>
      <c r="B3" s="184"/>
      <c r="C3" s="185"/>
    </row>
    <row r="4" spans="1:3" s="97" customFormat="1" x14ac:dyDescent="0.2">
      <c r="A4" s="177" t="s">
        <v>550</v>
      </c>
      <c r="B4" s="178"/>
      <c r="C4" s="179"/>
    </row>
    <row r="5" spans="1:3" x14ac:dyDescent="0.2">
      <c r="A5" s="144" t="s">
        <v>603</v>
      </c>
      <c r="B5" s="113"/>
      <c r="C5" s="137">
        <v>594491.98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0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0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594491.98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0" t="s">
        <v>652</v>
      </c>
      <c r="B1" s="186"/>
      <c r="C1" s="186"/>
      <c r="D1" s="186"/>
      <c r="E1" s="186"/>
      <c r="F1" s="186"/>
      <c r="G1" s="82" t="s">
        <v>244</v>
      </c>
      <c r="H1" s="83">
        <f>'Notas a los Edos Financieros'!E1</f>
        <v>2020</v>
      </c>
    </row>
    <row r="2" spans="1:10" ht="18.95" customHeight="1" x14ac:dyDescent="0.2">
      <c r="A2" s="170" t="s">
        <v>556</v>
      </c>
      <c r="B2" s="186"/>
      <c r="C2" s="186"/>
      <c r="D2" s="186"/>
      <c r="E2" s="186"/>
      <c r="F2" s="186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7" t="s">
        <v>653</v>
      </c>
      <c r="B3" s="188"/>
      <c r="C3" s="188"/>
      <c r="D3" s="188"/>
      <c r="E3" s="188"/>
      <c r="F3" s="188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2809412</v>
      </c>
      <c r="D36" s="89">
        <v>0</v>
      </c>
      <c r="E36" s="89">
        <v>0</v>
      </c>
      <c r="F36" s="89">
        <v>2809412</v>
      </c>
    </row>
    <row r="37" spans="1:6" x14ac:dyDescent="0.2">
      <c r="A37" s="84">
        <v>8120</v>
      </c>
      <c r="B37" s="84" t="s">
        <v>138</v>
      </c>
      <c r="C37" s="193">
        <f>C36-C40</f>
        <v>2809412</v>
      </c>
      <c r="D37" s="89">
        <v>0</v>
      </c>
      <c r="E37" s="89">
        <v>0</v>
      </c>
      <c r="F37" s="193">
        <f>F36-F40</f>
        <v>2115196</v>
      </c>
    </row>
    <row r="38" spans="1:6" x14ac:dyDescent="0.2">
      <c r="A38" s="84">
        <v>8130</v>
      </c>
      <c r="B38" s="84" t="s">
        <v>137</v>
      </c>
      <c r="C38" s="89">
        <v>2809412</v>
      </c>
      <c r="D38" s="89">
        <v>0</v>
      </c>
      <c r="E38" s="89">
        <v>0</v>
      </c>
      <c r="F38" s="89">
        <v>2809412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v>694216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v>694216</v>
      </c>
    </row>
    <row r="41" spans="1:6" x14ac:dyDescent="0.2">
      <c r="A41" s="84">
        <v>8210</v>
      </c>
      <c r="B41" s="84" t="s">
        <v>134</v>
      </c>
      <c r="C41" s="89">
        <v>2809412</v>
      </c>
      <c r="D41" s="89">
        <v>0</v>
      </c>
      <c r="E41" s="89">
        <v>0</v>
      </c>
      <c r="F41" s="89">
        <v>2809412</v>
      </c>
    </row>
    <row r="42" spans="1:6" x14ac:dyDescent="0.2">
      <c r="A42" s="84">
        <v>8220</v>
      </c>
      <c r="B42" s="84" t="s">
        <v>133</v>
      </c>
      <c r="C42" s="193">
        <f>C43-C46</f>
        <v>2809412</v>
      </c>
      <c r="D42" s="89">
        <v>0</v>
      </c>
      <c r="E42" s="89">
        <v>0</v>
      </c>
      <c r="F42" s="193">
        <f>F43-F46</f>
        <v>2214920.02</v>
      </c>
    </row>
    <row r="43" spans="1:6" x14ac:dyDescent="0.2">
      <c r="A43" s="84">
        <v>8230</v>
      </c>
      <c r="B43" s="84" t="s">
        <v>132</v>
      </c>
      <c r="C43" s="89">
        <v>2809412</v>
      </c>
      <c r="D43" s="89">
        <v>0</v>
      </c>
      <c r="E43" s="89">
        <v>0</v>
      </c>
      <c r="F43" s="89">
        <v>2809412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v>594491.98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v>594491.98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v>594491.98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v>457764.59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6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89" t="s">
        <v>37</v>
      </c>
      <c r="B5" s="189"/>
      <c r="C5" s="189"/>
      <c r="D5" s="189"/>
      <c r="E5" s="189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0" t="s">
        <v>41</v>
      </c>
      <c r="C10" s="190"/>
      <c r="D10" s="190"/>
      <c r="E10" s="190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0" t="s">
        <v>45</v>
      </c>
      <c r="C12" s="190"/>
      <c r="D12" s="190"/>
      <c r="E12" s="190"/>
    </row>
    <row r="13" spans="1:8" s="11" customFormat="1" ht="26.1" customHeight="1" x14ac:dyDescent="0.2">
      <c r="A13" s="158" t="s">
        <v>46</v>
      </c>
      <c r="B13" s="190" t="s">
        <v>47</v>
      </c>
      <c r="C13" s="190"/>
      <c r="D13" s="190"/>
      <c r="E13" s="190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1" t="s">
        <v>52</v>
      </c>
      <c r="C31" s="191"/>
      <c r="D31" s="191"/>
      <c r="E31" s="191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8" t="s">
        <v>652</v>
      </c>
      <c r="B1" s="169"/>
      <c r="C1" s="169"/>
      <c r="D1" s="169"/>
      <c r="E1" s="169"/>
      <c r="F1" s="169"/>
      <c r="G1" s="69" t="s">
        <v>244</v>
      </c>
      <c r="H1" s="80">
        <v>2020</v>
      </c>
    </row>
    <row r="2" spans="1:8" s="71" customFormat="1" ht="18.95" customHeight="1" x14ac:dyDescent="0.25">
      <c r="A2" s="168" t="s">
        <v>245</v>
      </c>
      <c r="B2" s="169"/>
      <c r="C2" s="169"/>
      <c r="D2" s="169"/>
      <c r="E2" s="169"/>
      <c r="F2" s="169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8" t="s">
        <v>653</v>
      </c>
      <c r="B3" s="169"/>
      <c r="C3" s="169"/>
      <c r="D3" s="169"/>
      <c r="E3" s="169"/>
      <c r="F3" s="169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-0.2</v>
      </c>
      <c r="D15" s="79">
        <v>-0.2</v>
      </c>
      <c r="E15" s="79">
        <v>-0.2</v>
      </c>
      <c r="F15" s="79">
        <v>-0.2</v>
      </c>
      <c r="G15" s="79">
        <v>-0.2</v>
      </c>
    </row>
    <row r="16" spans="1:8" x14ac:dyDescent="0.2">
      <c r="A16" s="77">
        <v>1124</v>
      </c>
      <c r="B16" s="75" t="s">
        <v>255</v>
      </c>
      <c r="C16" s="79">
        <v>3327.67</v>
      </c>
      <c r="D16" s="79">
        <v>3331.34</v>
      </c>
      <c r="E16" s="79">
        <v>3373.81</v>
      </c>
      <c r="F16" s="79">
        <v>3570.81</v>
      </c>
      <c r="G16" s="79">
        <v>4290.41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88900</v>
      </c>
      <c r="D20" s="79">
        <v>88900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3000</v>
      </c>
      <c r="D21" s="79">
        <v>3000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0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660022.42999999993</v>
      </c>
      <c r="D60" s="79">
        <f t="shared" ref="D60:E60" si="0">SUM(D61:D68)</f>
        <v>0</v>
      </c>
      <c r="E60" s="79">
        <f t="shared" si="0"/>
        <v>-322137.86</v>
      </c>
    </row>
    <row r="61" spans="1:9" x14ac:dyDescent="0.2">
      <c r="A61" s="77">
        <v>1241</v>
      </c>
      <c r="B61" s="75" t="s">
        <v>293</v>
      </c>
      <c r="C61" s="79">
        <v>96037.27</v>
      </c>
      <c r="D61" s="79">
        <v>0</v>
      </c>
      <c r="E61" s="79">
        <v>-52725.62</v>
      </c>
    </row>
    <row r="62" spans="1:9" x14ac:dyDescent="0.2">
      <c r="A62" s="77">
        <v>1242</v>
      </c>
      <c r="B62" s="75" t="s">
        <v>294</v>
      </c>
      <c r="C62" s="79">
        <v>319276.73</v>
      </c>
      <c r="D62" s="79">
        <v>0</v>
      </c>
      <c r="E62" s="79">
        <v>-65549.42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219720.43</v>
      </c>
      <c r="D64" s="79">
        <v>0</v>
      </c>
      <c r="E64" s="79">
        <v>-203862.82</v>
      </c>
    </row>
    <row r="65" spans="1:9" x14ac:dyDescent="0.2">
      <c r="A65" s="77">
        <v>1245</v>
      </c>
      <c r="B65" s="75" t="s">
        <v>297</v>
      </c>
      <c r="C65" s="79">
        <v>0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0</v>
      </c>
      <c r="D66" s="79">
        <v>0</v>
      </c>
      <c r="E66" s="79">
        <v>0</v>
      </c>
    </row>
    <row r="67" spans="1:9" x14ac:dyDescent="0.2">
      <c r="A67" s="77">
        <v>1247</v>
      </c>
      <c r="B67" s="75" t="s">
        <v>299</v>
      </c>
      <c r="C67" s="79">
        <v>24988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0</v>
      </c>
      <c r="D72" s="79">
        <f>SUM(D73:D77)</f>
        <v>0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0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149603.65</v>
      </c>
      <c r="D101" s="79">
        <f>SUM(D102:D110)</f>
        <v>149603.65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f>C102</f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f t="shared" ref="D103:D110" si="1">C103</f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f t="shared" si="1"/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149603.65</v>
      </c>
      <c r="D108" s="79">
        <f t="shared" si="1"/>
        <v>149603.65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f t="shared" si="1"/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6" t="s">
        <v>652</v>
      </c>
      <c r="B1" s="166"/>
      <c r="C1" s="166"/>
      <c r="D1" s="69" t="s">
        <v>244</v>
      </c>
      <c r="E1" s="80">
        <v>2020</v>
      </c>
    </row>
    <row r="2" spans="1:5" s="71" customFormat="1" ht="18.95" customHeight="1" x14ac:dyDescent="0.25">
      <c r="A2" s="166" t="s">
        <v>359</v>
      </c>
      <c r="B2" s="166"/>
      <c r="C2" s="166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6" t="s">
        <v>653</v>
      </c>
      <c r="B3" s="166"/>
      <c r="C3" s="166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97760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0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0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97760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97760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596456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0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596456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596456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594491.98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594491.98</v>
      </c>
      <c r="D100" s="112">
        <f>C100/$C$99</f>
        <v>1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409171.17</v>
      </c>
      <c r="D101" s="112">
        <f t="shared" ref="D101:D164" si="0">C101/$C$99</f>
        <v>0.6882702942434985</v>
      </c>
      <c r="E101" s="111"/>
    </row>
    <row r="102" spans="1:5" x14ac:dyDescent="0.2">
      <c r="A102" s="109">
        <v>5111</v>
      </c>
      <c r="B102" s="106" t="s">
        <v>418</v>
      </c>
      <c r="C102" s="110">
        <v>305790</v>
      </c>
      <c r="D102" s="112">
        <f t="shared" si="0"/>
        <v>0.51437195166198879</v>
      </c>
      <c r="E102" s="111"/>
    </row>
    <row r="103" spans="1:5" x14ac:dyDescent="0.2">
      <c r="A103" s="109">
        <v>5112</v>
      </c>
      <c r="B103" s="106" t="s">
        <v>419</v>
      </c>
      <c r="C103" s="110">
        <v>65070</v>
      </c>
      <c r="D103" s="112">
        <f t="shared" si="0"/>
        <v>0.10945479870056447</v>
      </c>
      <c r="E103" s="111"/>
    </row>
    <row r="104" spans="1:5" x14ac:dyDescent="0.2">
      <c r="A104" s="109">
        <v>5113</v>
      </c>
      <c r="B104" s="106" t="s">
        <v>420</v>
      </c>
      <c r="C104" s="110">
        <v>1699.17</v>
      </c>
      <c r="D104" s="112">
        <f t="shared" si="0"/>
        <v>2.8581882635321677E-3</v>
      </c>
      <c r="E104" s="111"/>
    </row>
    <row r="105" spans="1:5" x14ac:dyDescent="0.2">
      <c r="A105" s="109">
        <v>5114</v>
      </c>
      <c r="B105" s="106" t="s">
        <v>421</v>
      </c>
      <c r="C105" s="110">
        <v>0</v>
      </c>
      <c r="D105" s="112">
        <f t="shared" si="0"/>
        <v>0</v>
      </c>
      <c r="E105" s="111"/>
    </row>
    <row r="106" spans="1:5" x14ac:dyDescent="0.2">
      <c r="A106" s="109">
        <v>5115</v>
      </c>
      <c r="B106" s="106" t="s">
        <v>422</v>
      </c>
      <c r="C106" s="110">
        <v>36612</v>
      </c>
      <c r="D106" s="112">
        <f t="shared" si="0"/>
        <v>6.1585355617413039E-2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70758.75</v>
      </c>
      <c r="D108" s="112">
        <f t="shared" si="0"/>
        <v>0.11902389330803084</v>
      </c>
      <c r="E108" s="111"/>
    </row>
    <row r="109" spans="1:5" x14ac:dyDescent="0.2">
      <c r="A109" s="109">
        <v>5121</v>
      </c>
      <c r="B109" s="106" t="s">
        <v>425</v>
      </c>
      <c r="C109" s="110">
        <v>9912.66</v>
      </c>
      <c r="D109" s="112">
        <f t="shared" si="0"/>
        <v>1.6674169431183918E-2</v>
      </c>
      <c r="E109" s="111"/>
    </row>
    <row r="110" spans="1:5" x14ac:dyDescent="0.2">
      <c r="A110" s="109">
        <v>5122</v>
      </c>
      <c r="B110" s="106" t="s">
        <v>426</v>
      </c>
      <c r="C110" s="110">
        <v>9889.6</v>
      </c>
      <c r="D110" s="112">
        <f t="shared" si="0"/>
        <v>1.6635380009668087E-2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0</v>
      </c>
      <c r="D112" s="112">
        <f t="shared" si="0"/>
        <v>0</v>
      </c>
      <c r="E112" s="111"/>
    </row>
    <row r="113" spans="1:5" x14ac:dyDescent="0.2">
      <c r="A113" s="109">
        <v>5125</v>
      </c>
      <c r="B113" s="106" t="s">
        <v>429</v>
      </c>
      <c r="C113" s="110">
        <v>470</v>
      </c>
      <c r="D113" s="112">
        <f t="shared" si="0"/>
        <v>7.9059098492800523E-4</v>
      </c>
      <c r="E113" s="111"/>
    </row>
    <row r="114" spans="1:5" x14ac:dyDescent="0.2">
      <c r="A114" s="109">
        <v>5126</v>
      </c>
      <c r="B114" s="106" t="s">
        <v>430</v>
      </c>
      <c r="C114" s="110">
        <v>16077.58</v>
      </c>
      <c r="D114" s="112">
        <f t="shared" si="0"/>
        <v>2.7044233632891063E-2</v>
      </c>
      <c r="E114" s="111"/>
    </row>
    <row r="115" spans="1:5" x14ac:dyDescent="0.2">
      <c r="A115" s="109">
        <v>5127</v>
      </c>
      <c r="B115" s="106" t="s">
        <v>431</v>
      </c>
      <c r="C115" s="110">
        <v>34408.910000000003</v>
      </c>
      <c r="D115" s="112">
        <f t="shared" si="0"/>
        <v>5.7879519249359773E-2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0</v>
      </c>
      <c r="D117" s="112">
        <f t="shared" si="0"/>
        <v>0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114562.06</v>
      </c>
      <c r="D118" s="112">
        <f t="shared" si="0"/>
        <v>0.19270581244847071</v>
      </c>
      <c r="E118" s="111"/>
    </row>
    <row r="119" spans="1:5" x14ac:dyDescent="0.2">
      <c r="A119" s="109">
        <v>5131</v>
      </c>
      <c r="B119" s="106" t="s">
        <v>435</v>
      </c>
      <c r="C119" s="110">
        <v>7287</v>
      </c>
      <c r="D119" s="112">
        <f t="shared" si="0"/>
        <v>1.2257524483341222E-2</v>
      </c>
      <c r="E119" s="111"/>
    </row>
    <row r="120" spans="1:5" x14ac:dyDescent="0.2">
      <c r="A120" s="109">
        <v>5132</v>
      </c>
      <c r="B120" s="106" t="s">
        <v>436</v>
      </c>
      <c r="C120" s="110">
        <v>0</v>
      </c>
      <c r="D120" s="112">
        <f t="shared" si="0"/>
        <v>0</v>
      </c>
      <c r="E120" s="111"/>
    </row>
    <row r="121" spans="1:5" x14ac:dyDescent="0.2">
      <c r="A121" s="109">
        <v>5133</v>
      </c>
      <c r="B121" s="106" t="s">
        <v>437</v>
      </c>
      <c r="C121" s="110">
        <v>0</v>
      </c>
      <c r="D121" s="112">
        <f t="shared" si="0"/>
        <v>0</v>
      </c>
      <c r="E121" s="111"/>
    </row>
    <row r="122" spans="1:5" x14ac:dyDescent="0.2">
      <c r="A122" s="109">
        <v>5134</v>
      </c>
      <c r="B122" s="106" t="s">
        <v>438</v>
      </c>
      <c r="C122" s="110">
        <v>11117.74</v>
      </c>
      <c r="D122" s="112">
        <f t="shared" si="0"/>
        <v>1.8701244716539323E-2</v>
      </c>
      <c r="E122" s="111"/>
    </row>
    <row r="123" spans="1:5" x14ac:dyDescent="0.2">
      <c r="A123" s="109">
        <v>5135</v>
      </c>
      <c r="B123" s="106" t="s">
        <v>439</v>
      </c>
      <c r="C123" s="110">
        <v>18101.57</v>
      </c>
      <c r="D123" s="112">
        <f t="shared" si="0"/>
        <v>3.0448804372432411E-2</v>
      </c>
      <c r="E123" s="111"/>
    </row>
    <row r="124" spans="1:5" x14ac:dyDescent="0.2">
      <c r="A124" s="109">
        <v>5136</v>
      </c>
      <c r="B124" s="106" t="s">
        <v>440</v>
      </c>
      <c r="C124" s="110">
        <v>0</v>
      </c>
      <c r="D124" s="112">
        <f t="shared" si="0"/>
        <v>0</v>
      </c>
      <c r="E124" s="111"/>
    </row>
    <row r="125" spans="1:5" x14ac:dyDescent="0.2">
      <c r="A125" s="109">
        <v>5137</v>
      </c>
      <c r="B125" s="106" t="s">
        <v>441</v>
      </c>
      <c r="C125" s="110">
        <v>174</v>
      </c>
      <c r="D125" s="112">
        <f t="shared" si="0"/>
        <v>2.9268687527121896E-4</v>
      </c>
      <c r="E125" s="111"/>
    </row>
    <row r="126" spans="1:5" x14ac:dyDescent="0.2">
      <c r="A126" s="109">
        <v>5138</v>
      </c>
      <c r="B126" s="106" t="s">
        <v>442</v>
      </c>
      <c r="C126" s="110">
        <v>65888.75</v>
      </c>
      <c r="D126" s="112">
        <f t="shared" si="0"/>
        <v>0.11083202501739385</v>
      </c>
      <c r="E126" s="111"/>
    </row>
    <row r="127" spans="1:5" x14ac:dyDescent="0.2">
      <c r="A127" s="109">
        <v>5139</v>
      </c>
      <c r="B127" s="106" t="s">
        <v>443</v>
      </c>
      <c r="C127" s="110">
        <v>11993</v>
      </c>
      <c r="D127" s="112">
        <f t="shared" si="0"/>
        <v>2.0173526983492698E-2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0</v>
      </c>
      <c r="D161" s="112">
        <f t="shared" si="0"/>
        <v>0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0</v>
      </c>
      <c r="D168" s="112">
        <f t="shared" si="1"/>
        <v>0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0</v>
      </c>
      <c r="D170" s="112">
        <f t="shared" si="1"/>
        <v>0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0</v>
      </c>
      <c r="D186" s="112">
        <f t="shared" si="1"/>
        <v>0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0</v>
      </c>
      <c r="D187" s="112">
        <f t="shared" si="1"/>
        <v>0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0</v>
      </c>
      <c r="D192" s="112">
        <f t="shared" si="1"/>
        <v>0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0</v>
      </c>
      <c r="D194" s="112">
        <f t="shared" si="1"/>
        <v>0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0" t="s">
        <v>652</v>
      </c>
      <c r="B1" s="170"/>
      <c r="C1" s="170"/>
      <c r="D1" s="82" t="s">
        <v>244</v>
      </c>
      <c r="E1" s="83">
        <v>2020</v>
      </c>
    </row>
    <row r="2" spans="1:5" ht="18.95" customHeight="1" x14ac:dyDescent="0.2">
      <c r="A2" s="170" t="s">
        <v>524</v>
      </c>
      <c r="B2" s="170"/>
      <c r="C2" s="170"/>
      <c r="D2" s="82" t="s">
        <v>246</v>
      </c>
      <c r="E2" s="83" t="str">
        <f>ESF!H2</f>
        <v>Trimestral</v>
      </c>
    </row>
    <row r="3" spans="1:5" ht="18.95" customHeight="1" x14ac:dyDescent="0.2">
      <c r="A3" s="170" t="s">
        <v>653</v>
      </c>
      <c r="B3" s="170"/>
      <c r="C3" s="170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99724.02</v>
      </c>
    </row>
    <row r="15" spans="1:5" x14ac:dyDescent="0.2">
      <c r="A15" s="88">
        <v>3220</v>
      </c>
      <c r="B15" s="84" t="s">
        <v>529</v>
      </c>
      <c r="C15" s="89">
        <v>430815.34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0" t="s">
        <v>652</v>
      </c>
      <c r="B1" s="170"/>
      <c r="C1" s="170"/>
      <c r="D1" s="82" t="s">
        <v>244</v>
      </c>
      <c r="E1" s="83">
        <v>2020</v>
      </c>
    </row>
    <row r="2" spans="1:5" s="90" customFormat="1" ht="18.95" customHeight="1" x14ac:dyDescent="0.25">
      <c r="A2" s="170" t="s">
        <v>542</v>
      </c>
      <c r="B2" s="170"/>
      <c r="C2" s="170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0" t="s">
        <v>653</v>
      </c>
      <c r="B3" s="170"/>
      <c r="C3" s="170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247030.97</v>
      </c>
      <c r="D9" s="89">
        <v>254940.13</v>
      </c>
    </row>
    <row r="10" spans="1:5" x14ac:dyDescent="0.2">
      <c r="A10" s="88">
        <v>1113</v>
      </c>
      <c r="B10" s="84" t="s">
        <v>545</v>
      </c>
      <c r="C10" s="89">
        <v>0</v>
      </c>
      <c r="D10" s="89">
        <v>0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247030.97</v>
      </c>
      <c r="D15" s="89">
        <f>SUM(D8:D14)</f>
        <v>254940.13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660022.42999999993</v>
      </c>
    </row>
    <row r="29" spans="1:5" x14ac:dyDescent="0.2">
      <c r="A29" s="88">
        <v>1241</v>
      </c>
      <c r="B29" s="84" t="s">
        <v>293</v>
      </c>
      <c r="C29" s="89">
        <v>96037.27</v>
      </c>
    </row>
    <row r="30" spans="1:5" x14ac:dyDescent="0.2">
      <c r="A30" s="88">
        <v>1242</v>
      </c>
      <c r="B30" s="84" t="s">
        <v>294</v>
      </c>
      <c r="C30" s="89">
        <v>319276.73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219720.43</v>
      </c>
    </row>
    <row r="33" spans="1:5" x14ac:dyDescent="0.2">
      <c r="A33" s="88">
        <v>1245</v>
      </c>
      <c r="B33" s="84" t="s">
        <v>297</v>
      </c>
      <c r="C33" s="89">
        <v>0</v>
      </c>
    </row>
    <row r="34" spans="1:5" x14ac:dyDescent="0.2">
      <c r="A34" s="88">
        <v>1246</v>
      </c>
      <c r="B34" s="84" t="s">
        <v>298</v>
      </c>
      <c r="C34" s="89">
        <v>0</v>
      </c>
    </row>
    <row r="35" spans="1:5" x14ac:dyDescent="0.2">
      <c r="A35" s="88">
        <v>1247</v>
      </c>
      <c r="B35" s="84" t="s">
        <v>299</v>
      </c>
      <c r="C35" s="89">
        <v>24988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0</v>
      </c>
    </row>
    <row r="38" spans="1:5" x14ac:dyDescent="0.2">
      <c r="A38" s="88">
        <v>1251</v>
      </c>
      <c r="B38" s="84" t="s">
        <v>303</v>
      </c>
      <c r="C38" s="89">
        <v>0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0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0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2020-04-24T18:55:20Z</cp:lastPrinted>
  <dcterms:created xsi:type="dcterms:W3CDTF">2012-12-11T20:36:24Z</dcterms:created>
  <dcterms:modified xsi:type="dcterms:W3CDTF">2020-04-24T18:56:10Z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