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'ESF-08'!$A$7:$H$71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'EFE-01'!$A$1:$E$44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9" i="54" l="1"/>
  <c r="D63" i="54"/>
  <c r="C69" i="54"/>
  <c r="C63" i="54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42" i="49"/>
  <c r="D42" i="49"/>
  <c r="E42" i="49"/>
  <c r="C28" i="48"/>
  <c r="D28" i="48"/>
  <c r="E28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1" i="37"/>
  <c r="D61" i="37"/>
  <c r="E61" i="37"/>
  <c r="C71" i="37"/>
  <c r="D71" i="37"/>
  <c r="E7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7" i="46" l="1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108" i="46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109" i="46" l="1"/>
</calcChain>
</file>

<file path=xl/sharedStrings.xml><?xml version="1.0" encoding="utf-8"?>
<sst xmlns="http://schemas.openxmlformats.org/spreadsheetml/2006/main" count="1200" uniqueCount="664">
  <si>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</si>
  <si>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</si>
  <si>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</si>
  <si>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</si>
  <si>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</si>
  <si>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</si>
  <si>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</si>
  <si>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</si>
  <si>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</si>
  <si>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</si>
  <si>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</si>
  <si>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</si>
  <si>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</si>
  <si>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</si>
  <si>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</si>
  <si>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</si>
  <si>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</si>
  <si>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</si>
  <si>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</si>
  <si>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</si>
  <si>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</si>
  <si>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</si>
  <si>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</si>
  <si>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</si>
  <si>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</si>
  <si>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</si>
  <si>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</si>
  <si>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</si>
  <si>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</si>
  <si>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</si>
  <si>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</si>
  <si>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</si>
  <si>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</si>
  <si>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</si>
  <si>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</si>
  <si>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</si>
  <si>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</si>
  <si>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</si>
  <si>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</si>
  <si>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</si>
  <si>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</si>
  <si>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</si>
  <si>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</si>
  <si>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</si>
  <si>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</si>
  <si>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</si>
  <si>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</si>
  <si>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</si>
  <si>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</si>
  <si>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</si>
  <si>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</si>
  <si>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</si>
  <si>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</si>
  <si>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</si>
  <si>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</si>
  <si>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</si>
  <si>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</si>
  <si>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</si>
  <si>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</si>
  <si>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</si>
  <si>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</si>
  <si>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</si>
  <si>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</si>
  <si>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</si>
  <si>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</si>
  <si>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</si>
  <si>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</si>
  <si>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</si>
  <si>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</si>
  <si>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</si>
  <si>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</si>
  <si>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</si>
  <si>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</si>
  <si>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</si>
  <si>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</si>
  <si>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</si>
  <si>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</si>
  <si>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</si>
  <si>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</si>
  <si>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</si>
  <si>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</si>
  <si>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</si>
  <si>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</si>
  <si>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</si>
  <si>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</si>
  <si>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</si>
  <si>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</si>
  <si>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</si>
  <si>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</si>
  <si>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</si>
  <si>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</si>
  <si>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</si>
  <si>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</si>
  <si>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</si>
  <si>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</si>
  <si>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</si>
  <si>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</si>
  <si>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</si>
  <si>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</si>
  <si>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</si>
  <si>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</si>
  <si>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</si>
  <si>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</si>
  <si>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</si>
  <si>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</si>
  <si>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</si>
  <si>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</si>
  <si>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</si>
  <si>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</si>
  <si>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</si>
  <si>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</si>
  <si>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</si>
  <si>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</si>
  <si>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</si>
  <si>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</si>
  <si>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</si>
  <si>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</si>
  <si>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</si>
  <si>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</si>
  <si>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</si>
  <si>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</si>
  <si>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</si>
  <si>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</si>
  <si>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</si>
  <si>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</si>
  <si>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</si>
  <si>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</si>
  <si>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</si>
  <si>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</si>
  <si>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</si>
  <si>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</si>
  <si>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</si>
  <si>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</si>
  <si>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</si>
  <si>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</si>
  <si>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</si>
  <si>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</si>
  <si>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</si>
  <si>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</si>
  <si>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</si>
  <si>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</si>
  <si>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</si>
  <si>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</si>
  <si>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</si>
  <si>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</si>
  <si>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</si>
  <si>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</si>
  <si>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</si>
  <si>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</si>
  <si>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</si>
  <si>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</si>
  <si>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</si>
  <si>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</si>
  <si>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</si>
  <si>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</si>
  <si>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</si>
  <si>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</si>
  <si>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</si>
  <si>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</si>
  <si>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</si>
  <si>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</si>
  <si>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</si>
  <si>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</si>
  <si>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</si>
  <si>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</si>
  <si>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</si>
  <si>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</si>
  <si>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</si>
  <si>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</si>
  <si>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</si>
  <si>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</si>
  <si>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</si>
  <si>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</si>
  <si>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</si>
  <si>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</si>
  <si>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</si>
  <si>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</si>
  <si>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</si>
  <si>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</si>
  <si>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</si>
  <si>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</si>
  <si>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</si>
  <si>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</si>
  <si>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</si>
  <si>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</si>
  <si>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</si>
  <si>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</si>
  <si>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</si>
  <si>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</si>
  <si>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</si>
  <si>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</si>
  <si>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</si>
  <si>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</si>
  <si>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</si>
  <si>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</si>
  <si>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</si>
  <si>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</si>
  <si>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</si>
  <si>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</si>
  <si>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</si>
  <si>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</si>
  <si>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</si>
  <si>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</si>
  <si>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</si>
  <si>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</si>
  <si>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</si>
  <si>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</si>
  <si>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</si>
  <si>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</si>
  <si>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</si>
  <si>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</si>
  <si>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</si>
  <si>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</si>
  <si>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</si>
  <si>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</si>
  <si>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</si>
  <si>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</si>
  <si>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</si>
  <si>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</si>
  <si>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</si>
  <si>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</si>
  <si>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</si>
  <si>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</si>
  <si>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</si>
  <si>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</si>
  <si>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</si>
  <si>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</si>
  <si>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</si>
  <si>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</si>
  <si>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</si>
  <si>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</si>
  <si>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</si>
  <si>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</si>
  <si>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</si>
  <si>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</si>
  <si>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</si>
  <si>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</si>
  <si>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</si>
  <si>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</si>
  <si>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</si>
  <si>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</si>
  <si>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</si>
  <si>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</si>
  <si>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</si>
  <si>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</si>
  <si>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</si>
  <si>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</si>
  <si>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</si>
  <si>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</si>
  <si>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</si>
  <si>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</si>
  <si>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</si>
  <si>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</si>
  <si>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</si>
  <si>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</si>
  <si>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</si>
  <si>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</si>
  <si>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</si>
  <si>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</si>
  <si>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</si>
  <si>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</si>
  <si>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</si>
  <si>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</si>
  <si>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</si>
  <si>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</si>
  <si>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</si>
  <si>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</si>
  <si>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</si>
  <si>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</si>
  <si>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</si>
  <si>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</si>
  <si>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</si>
  <si>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</si>
  <si>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</si>
  <si>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</si>
  <si>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</si>
  <si>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</si>
  <si>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</si>
  <si>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</si>
  <si>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</si>
  <si>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</si>
  <si>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</si>
  <si>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</si>
  <si>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</si>
  <si>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</si>
  <si>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</si>
  <si>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</si>
  <si>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</si>
  <si>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</si>
  <si>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</si>
  <si>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</si>
  <si>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</si>
  <si>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</si>
  <si>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</si>
  <si>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</si>
  <si>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</si>
  <si>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</si>
  <si>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</si>
  <si>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</si>
  <si>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</si>
  <si>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</si>
  <si>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</si>
  <si>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</si>
  <si>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</si>
  <si>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</si>
  <si>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</si>
  <si>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</si>
  <si>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</si>
  <si>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</si>
  <si>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</si>
  <si>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</si>
  <si>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</si>
  <si>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</si>
  <si>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</si>
  <si>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</si>
  <si>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</si>
  <si>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</si>
  <si>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</si>
  <si>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</si>
  <si>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</si>
  <si>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</si>
  <si>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</si>
  <si>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</si>
  <si>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</si>
  <si>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</si>
  <si>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</si>
  <si>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</si>
  <si>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</si>
  <si>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</si>
  <si>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</si>
  <si>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</si>
  <si>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</si>
  <si>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</si>
  <si>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</si>
  <si>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</si>
  <si>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</si>
  <si>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</si>
  <si>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</si>
  <si>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</si>
  <si>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</si>
  <si>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</si>
  <si>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</si>
  <si>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</si>
  <si>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</si>
  <si>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</si>
  <si>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</si>
  <si>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</si>
  <si>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</si>
  <si>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</si>
  <si>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</si>
  <si>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</si>
  <si>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</si>
  <si>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</si>
  <si>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</si>
  <si>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</si>
  <si>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</si>
  <si>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</si>
  <si>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</si>
  <si>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</si>
  <si>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</si>
  <si>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</si>
  <si>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</si>
  <si>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</si>
  <si>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</si>
  <si>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</si>
  <si>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</si>
  <si>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</si>
  <si>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</si>
  <si>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</si>
  <si>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</si>
  <si>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</si>
  <si>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</si>
  <si>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</si>
  <si>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</si>
  <si>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</si>
  <si>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</si>
  <si>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</si>
  <si>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</si>
  <si>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</si>
  <si>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</si>
  <si>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</si>
  <si>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</si>
  <si>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</si>
  <si>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</si>
  <si>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</si>
  <si>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</si>
  <si>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</si>
  <si>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</si>
  <si>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</si>
  <si>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</si>
  <si>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</si>
  <si>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</si>
  <si>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</si>
  <si>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</si>
  <si>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</si>
  <si>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</si>
  <si>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</si>
  <si>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</si>
  <si>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</si>
  <si>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</si>
  <si>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</si>
  <si>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</si>
  <si>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</si>
  <si>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</si>
  <si>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</si>
  <si>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</si>
  <si>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</si>
  <si>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</si>
  <si>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</si>
  <si>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</si>
  <si>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</si>
  <si>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</si>
  <si>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</si>
  <si>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</si>
  <si>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</si>
  <si>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</si>
  <si>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</si>
  <si>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</si>
  <si>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</si>
  <si>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</si>
  <si>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</si>
  <si>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</si>
  <si>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</si>
  <si>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</si>
  <si>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</si>
  <si>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</si>
  <si>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</si>
  <si>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</si>
  <si>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</si>
  <si>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</si>
  <si>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</si>
  <si>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</si>
  <si>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</si>
  <si>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</si>
  <si>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</si>
  <si>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</si>
  <si>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</si>
  <si>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</si>
  <si>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</si>
  <si>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</si>
  <si>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</si>
  <si>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</si>
  <si>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</si>
  <si>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</si>
  <si>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</si>
  <si>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</si>
  <si>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</si>
  <si>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</si>
  <si>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</si>
  <si>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</si>
  <si>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</si>
  <si>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</si>
  <si>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</si>
  <si>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</si>
  <si>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</si>
  <si>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</si>
  <si>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</si>
  <si>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</si>
  <si>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</si>
  <si>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</si>
  <si>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</si>
  <si>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</si>
  <si>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</si>
  <si>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</si>
  <si>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</si>
  <si>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</si>
  <si>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</si>
  <si>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</si>
  <si>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</si>
  <si>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</si>
  <si>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</si>
  <si>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</si>
  <si>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</si>
  <si>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</si>
  <si>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</si>
  <si>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</si>
  <si>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</si>
  <si>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</si>
  <si>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</si>
  <si>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</si>
  <si>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</si>
  <si>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</si>
  <si>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</si>
  <si>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</si>
  <si>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</si>
  <si>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</si>
  <si>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</si>
  <si>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</si>
  <si>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</si>
  <si>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</si>
  <si>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</si>
  <si>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</si>
  <si>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</si>
  <si>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</si>
  <si>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</si>
  <si>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</si>
  <si>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</si>
  <si>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</si>
  <si>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</si>
  <si>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</si>
  <si>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</si>
  <si>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</si>
  <si>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</si>
  <si>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</si>
  <si>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</si>
  <si>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</si>
  <si>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</si>
  <si>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</si>
  <si>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</si>
  <si>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</si>
  <si>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</si>
  <si>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</si>
  <si>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</si>
  <si>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</si>
  <si>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</si>
  <si>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</si>
  <si>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</si>
  <si>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</si>
  <si>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</si>
  <si>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</si>
  <si>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</si>
  <si>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CXC CORTO PLAZO CONGRESOS Y EVENTOS</t>
  </si>
  <si>
    <t>0112400002</t>
  </si>
  <si>
    <t>SUBSIDIO PARA EL EMPLEO</t>
  </si>
  <si>
    <t>0112300011</t>
  </si>
  <si>
    <t>Anticipos de Nómina</t>
  </si>
  <si>
    <t>0112500001</t>
  </si>
  <si>
    <t>Fondo Fijo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</si>
  <si>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</si>
  <si>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</si>
  <si>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</si>
  <si>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</si>
  <si>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</si>
  <si>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</si>
  <si>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</si>
  <si>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</si>
  <si>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</si>
  <si>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</si>
  <si>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</si>
  <si>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</si>
  <si>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0124715133</t>
  </si>
  <si>
    <t>Otros bienes artísticos culturales y científicos</t>
  </si>
  <si>
    <t>0126305151</t>
  </si>
  <si>
    <t>0126305211</t>
  </si>
  <si>
    <t>0126305291</t>
  </si>
  <si>
    <t>0126305411</t>
  </si>
  <si>
    <t>0211700001</t>
  </si>
  <si>
    <t>ISR SALARIOS</t>
  </si>
  <si>
    <t>0211700002</t>
  </si>
  <si>
    <t>CEDULAR POR SERV PROFESIONALES</t>
  </si>
  <si>
    <t>0211700003</t>
  </si>
  <si>
    <t>ISR POR ARRENDAMINTO DE INMUEBLE</t>
  </si>
  <si>
    <t>0211700004</t>
  </si>
  <si>
    <t>CEDULAR POR ARRENDAMINTO DE INMUEBLE</t>
  </si>
  <si>
    <t>0211700005</t>
  </si>
  <si>
    <t>IVA POR ARRENDAMINTO DE INMUEBLE</t>
  </si>
  <si>
    <t>0417308401</t>
  </si>
  <si>
    <t>TALLERES</t>
  </si>
  <si>
    <t>0417308402</t>
  </si>
  <si>
    <t>CURSO DE VERANO</t>
  </si>
  <si>
    <t>0421308401</t>
  </si>
  <si>
    <t>TRANF. ESTATAL PROYECTO CINEMA MÉXICO</t>
  </si>
  <si>
    <t>0422108401</t>
  </si>
  <si>
    <t>TRANSFERENCIAS MUNICIPAL</t>
  </si>
  <si>
    <t>0422108402</t>
  </si>
  <si>
    <t>TRANSFERENCIAS ESTATAL</t>
  </si>
  <si>
    <t>0511101131</t>
  </si>
  <si>
    <t>Sueldos Base</t>
  </si>
  <si>
    <t>0511201221</t>
  </si>
  <si>
    <t>Remuneraciones para eventuales</t>
  </si>
  <si>
    <t>0511301331</t>
  </si>
  <si>
    <t>Remuneraciones por horas extraordinarias</t>
  </si>
  <si>
    <t>0511501511</t>
  </si>
  <si>
    <t>Cuotas para el fondo de ahorro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</si>
  <si>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</si>
  <si>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</si>
  <si>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</si>
  <si>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</si>
  <si>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</si>
  <si>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</si>
  <si>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0512102161</t>
  </si>
  <si>
    <t>Material de limpieza</t>
  </si>
  <si>
    <t>0512202212</t>
  </si>
  <si>
    <t>Prod Alim p pers en instalac de depend y ent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</si>
  <si>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</si>
  <si>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</si>
  <si>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</si>
  <si>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</si>
  <si>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</si>
  <si>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</si>
  <si>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</si>
  <si>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</si>
  <si>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</si>
  <si>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</si>
  <si>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</si>
  <si>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</si>
  <si>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0513103171</t>
  </si>
  <si>
    <t>Servicios de acceso de internet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</si>
  <si>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</si>
  <si>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</si>
  <si>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</si>
  <si>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</si>
  <si>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</si>
  <si>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</si>
  <si>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</si>
  <si>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</si>
  <si>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</si>
  <si>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</si>
  <si>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</si>
  <si>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</si>
  <si>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0513603631</t>
  </si>
  <si>
    <t>Serv de creatividad preproducción y producción d</t>
  </si>
  <si>
    <t>0513703781</t>
  </si>
  <si>
    <t>Servicios integrales de traslado y viáticos</t>
  </si>
  <si>
    <t>0513803821</t>
  </si>
  <si>
    <t>Gastos de orden social y cultural</t>
  </si>
  <si>
    <t>0513903981</t>
  </si>
  <si>
    <t>Impuesto sobre nóminas</t>
  </si>
  <si>
    <t>0524104411</t>
  </si>
  <si>
    <t>Gastos relac con activ culturales deport y ayu</t>
  </si>
  <si>
    <t>0321000001</t>
  </si>
  <si>
    <t>UTILIDAD/PERDIDA DE EJERCICIO</t>
  </si>
  <si>
    <t>RESULTADO DEL EJERC (AHORRO/DESAHORRO)</t>
  </si>
  <si>
    <t>0322000001</t>
  </si>
  <si>
    <t>RESULTADOS DEL EJERCICIO REC MUN</t>
  </si>
  <si>
    <t>0322000002</t>
  </si>
  <si>
    <t>RESULTADOS DEL EJERCICIO REC EST</t>
  </si>
  <si>
    <t>0322000003</t>
  </si>
  <si>
    <t>RESULTADOS DEL EJERCICIO REC PROPIO</t>
  </si>
  <si>
    <t>0322000004</t>
  </si>
  <si>
    <t>RESULTADOS DE EJERCICIOS ANTERIORES REC MUN</t>
  </si>
  <si>
    <t>0322000005</t>
  </si>
  <si>
    <t>RESULTADOS DE EJERCICIOS ANTERIORES REC EST</t>
  </si>
  <si>
    <t>0322000006</t>
  </si>
  <si>
    <t>RESULTADOS DE EJERCICIOS ANTERIORES REC PROPIO</t>
  </si>
  <si>
    <t>0322000007</t>
  </si>
  <si>
    <t>RESULTADO DEL EJERCICIO 2010</t>
  </si>
  <si>
    <t>0322000008</t>
  </si>
  <si>
    <t>RESULTADO DEL EJERCICIO 2011</t>
  </si>
  <si>
    <t>0322000009</t>
  </si>
  <si>
    <t>RESULTADO DEL EJERCICIO 2012</t>
  </si>
  <si>
    <t>0322000010</t>
  </si>
  <si>
    <t>RESULTADO DEL EJERCICIO 2013</t>
  </si>
  <si>
    <t>0322000011</t>
  </si>
  <si>
    <t>RESULTADO DEL EJERCICIO 2014</t>
  </si>
  <si>
    <t>0322000012</t>
  </si>
  <si>
    <t>RESULTADO DEL EJERCICIO 2015</t>
  </si>
  <si>
    <t>0322000013</t>
  </si>
  <si>
    <t>RESULTADO DEL EJERCICIO 2016</t>
  </si>
  <si>
    <t>0322000101</t>
  </si>
  <si>
    <t>Aplicación de remanente 2013</t>
  </si>
  <si>
    <t>0322000102</t>
  </si>
  <si>
    <t>Aplicación de remanente 2014</t>
  </si>
  <si>
    <t>0322000104</t>
  </si>
  <si>
    <t>Aplicación de Remanente 2015 Convenio Estatal</t>
  </si>
  <si>
    <t>0322000105</t>
  </si>
  <si>
    <t>Aplicación de Remanente 2015 Recurso Propio</t>
  </si>
  <si>
    <t>BBVA SUBSIDIO MUNICIPAL 0154549732</t>
  </si>
  <si>
    <t>BBVA SUBSIDIO ESTATAL 0154557913</t>
  </si>
  <si>
    <t>BANBAJIO RECURSO PROPIO  CTA. 16904260</t>
  </si>
  <si>
    <t>BANBAJIO REC ESTATAL CINEMA MÉXICO</t>
  </si>
  <si>
    <t>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</si>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</sst>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5" fillId="0" borderId="0" xfId="3" applyFont="1" applyAlignment="1" applyProtection="1">
      <alignment vertical="top"/>
    </xf>
    <xf numFmtId="164" fontId="9" fillId="7" borderId="39" xfId="0" applyNumberFormat="1" applyFont="1" applyFill="1" applyBorder="1"/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3" fontId="9" fillId="0" borderId="28" xfId="8" applyFont="1" applyFill="1" applyBorder="1" applyAlignment="1">
      <alignment horizontal="center" vertical="center" wrapText="1"/>
    </xf>
    <xf numFmtId="43" fontId="13" fillId="0" borderId="28" xfId="8" applyFont="1" applyFill="1" applyBorder="1" applyAlignment="1">
      <alignment horizontal="center" vertical="center" wrapText="1"/>
    </xf>
    <xf numFmtId="43" fontId="9" fillId="0" borderId="29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right" wrapText="1"/>
    </xf>
    <xf numFmtId="43" fontId="13" fillId="0" borderId="24" xfId="8" applyFont="1" applyFill="1" applyBorder="1" applyAlignment="1">
      <alignment horizontal="center" vertical="center" wrapText="1"/>
    </xf>
    <xf numFmtId="43" fontId="9" fillId="0" borderId="22" xfId="8" applyFont="1" applyFill="1" applyBorder="1" applyAlignment="1">
      <alignment horizontal="center" vertical="center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8" t="s">
        <v>133</v>
      </c>
      <c r="B1" s="459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456" t="s">
        <v>236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452" t="s">
        <v>661</v>
      </c>
      <c r="C43" s="454" t="s">
        <v>237</v>
      </c>
    </row>
    <row r="44" spans="1:3" ht="45" x14ac:dyDescent="0.2">
      <c r="A44" s="185"/>
      <c r="B44" s="453" t="s">
        <v>662</v>
      </c>
      <c r="C44" s="455" t="s">
        <v>663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2" t="s">
        <v>158</v>
      </c>
      <c r="B6" s="472"/>
      <c r="C6" s="472"/>
      <c r="D6" s="473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300</v>
      </c>
      <c r="B5" s="215"/>
      <c r="G5" s="189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4" t="s">
        <v>298</v>
      </c>
      <c r="F7" s="225" t="s">
        <v>297</v>
      </c>
      <c r="G7" s="225" t="s">
        <v>296</v>
      </c>
    </row>
    <row r="8" spans="1:7" x14ac:dyDescent="0.2">
      <c r="A8" s="283" t="s">
        <v>519</v>
      </c>
      <c r="B8" s="283" t="s">
        <v>519</v>
      </c>
      <c r="C8" s="220"/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2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5" t="s">
        <v>304</v>
      </c>
      <c r="B5" s="215"/>
      <c r="E5" s="189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5" t="s">
        <v>302</v>
      </c>
    </row>
    <row r="8" spans="1:5" ht="11.25" customHeight="1" x14ac:dyDescent="0.2">
      <c r="A8" s="285" t="s">
        <v>519</v>
      </c>
      <c r="B8" s="285" t="s">
        <v>519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3" zoomScaleNormal="100" zoomScaleSheetLayoutView="100" workbookViewId="0">
      <selection activeCell="A8" sqref="A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320</v>
      </c>
      <c r="B5" s="215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1" t="s">
        <v>519</v>
      </c>
      <c r="B8" s="221" t="s">
        <v>519</v>
      </c>
      <c r="C8" s="220"/>
      <c r="D8" s="220"/>
      <c r="E8" s="220"/>
      <c r="F8" s="220"/>
    </row>
    <row r="9" spans="1:6" x14ac:dyDescent="0.2">
      <c r="A9" s="221"/>
      <c r="B9" s="221"/>
      <c r="C9" s="220"/>
      <c r="D9" s="220"/>
      <c r="E9" s="220"/>
      <c r="F9" s="220"/>
    </row>
    <row r="10" spans="1:6" x14ac:dyDescent="0.2">
      <c r="A10" s="221"/>
      <c r="B10" s="221"/>
      <c r="C10" s="220"/>
      <c r="D10" s="220"/>
      <c r="E10" s="220"/>
      <c r="F10" s="220"/>
    </row>
    <row r="11" spans="1:6" x14ac:dyDescent="0.2">
      <c r="A11" s="221"/>
      <c r="B11" s="221"/>
      <c r="C11" s="220"/>
      <c r="D11" s="220"/>
      <c r="E11" s="220"/>
      <c r="F11" s="220"/>
    </row>
    <row r="12" spans="1:6" x14ac:dyDescent="0.2">
      <c r="A12" s="221"/>
      <c r="B12" s="221"/>
      <c r="C12" s="220"/>
      <c r="D12" s="220"/>
      <c r="E12" s="220"/>
      <c r="F12" s="220"/>
    </row>
    <row r="13" spans="1:6" x14ac:dyDescent="0.2">
      <c r="A13" s="221"/>
      <c r="B13" s="221"/>
      <c r="C13" s="220"/>
      <c r="D13" s="220"/>
      <c r="E13" s="220"/>
      <c r="F13" s="220"/>
    </row>
    <row r="14" spans="1:6" x14ac:dyDescent="0.2">
      <c r="A14" s="221"/>
      <c r="B14" s="221"/>
      <c r="C14" s="220"/>
      <c r="D14" s="220"/>
      <c r="E14" s="220"/>
      <c r="F14" s="220"/>
    </row>
    <row r="15" spans="1:6" x14ac:dyDescent="0.2">
      <c r="A15" s="221"/>
      <c r="B15" s="221"/>
      <c r="C15" s="220"/>
      <c r="D15" s="220"/>
      <c r="E15" s="220"/>
      <c r="F15" s="220"/>
    </row>
    <row r="16" spans="1:6" x14ac:dyDescent="0.2">
      <c r="A16" s="62"/>
      <c r="B16" s="62" t="s">
        <v>319</v>
      </c>
      <c r="C16" s="242">
        <f>SUM(C8:C15)</f>
        <v>0</v>
      </c>
      <c r="D16" s="242">
        <f>SUM(D8:D15)</f>
        <v>0</v>
      </c>
      <c r="E16" s="242">
        <f>SUM(E8:E15)</f>
        <v>0</v>
      </c>
      <c r="F16" s="242"/>
    </row>
    <row r="17" spans="1:6" x14ac:dyDescent="0.2">
      <c r="A17" s="60"/>
      <c r="B17" s="60"/>
      <c r="C17" s="229"/>
      <c r="D17" s="229"/>
      <c r="E17" s="229"/>
      <c r="F17" s="60"/>
    </row>
    <row r="18" spans="1:6" x14ac:dyDescent="0.2">
      <c r="A18" s="60"/>
      <c r="B18" s="60"/>
      <c r="C18" s="229"/>
      <c r="D18" s="229"/>
      <c r="E18" s="229"/>
      <c r="F18" s="60"/>
    </row>
    <row r="19" spans="1:6" ht="11.25" customHeight="1" x14ac:dyDescent="0.2">
      <c r="A19" s="215" t="s">
        <v>318</v>
      </c>
      <c r="B19" s="60"/>
      <c r="C19" s="292"/>
      <c r="D19" s="292"/>
      <c r="E19" s="292"/>
      <c r="F19" s="268" t="s">
        <v>309</v>
      </c>
    </row>
    <row r="20" spans="1:6" ht="12.75" customHeight="1" x14ac:dyDescent="0.2">
      <c r="A20" s="279"/>
      <c r="B20" s="279"/>
      <c r="C20" s="227"/>
    </row>
    <row r="21" spans="1:6" ht="15" customHeight="1" x14ac:dyDescent="0.2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308</v>
      </c>
    </row>
    <row r="22" spans="1:6" x14ac:dyDescent="0.2">
      <c r="A22" s="221" t="s">
        <v>528</v>
      </c>
      <c r="B22" s="262" t="s">
        <v>529</v>
      </c>
      <c r="C22" s="263">
        <v>33656.639999999999</v>
      </c>
      <c r="D22" s="263">
        <v>58203.27</v>
      </c>
      <c r="E22" s="263">
        <v>24546.63</v>
      </c>
      <c r="F22" s="262"/>
    </row>
    <row r="23" spans="1:6" x14ac:dyDescent="0.2">
      <c r="A23" s="221" t="s">
        <v>530</v>
      </c>
      <c r="B23" s="262" t="s">
        <v>531</v>
      </c>
      <c r="C23" s="263">
        <v>0</v>
      </c>
      <c r="D23" s="263">
        <v>10998</v>
      </c>
      <c r="E23" s="263">
        <v>10998</v>
      </c>
      <c r="F23" s="262"/>
    </row>
    <row r="24" spans="1:6" x14ac:dyDescent="0.2">
      <c r="A24" s="221" t="s">
        <v>532</v>
      </c>
      <c r="B24" s="262" t="s">
        <v>533</v>
      </c>
      <c r="C24" s="263">
        <v>135460.14000000001</v>
      </c>
      <c r="D24" s="263">
        <v>211091.14</v>
      </c>
      <c r="E24" s="263">
        <v>75631</v>
      </c>
      <c r="F24" s="262"/>
    </row>
    <row r="25" spans="1:6" x14ac:dyDescent="0.2">
      <c r="A25" s="221" t="s">
        <v>534</v>
      </c>
      <c r="B25" s="262" t="s">
        <v>535</v>
      </c>
      <c r="C25" s="263">
        <v>0</v>
      </c>
      <c r="D25" s="263">
        <v>4785.59</v>
      </c>
      <c r="E25" s="263">
        <v>4785.59</v>
      </c>
      <c r="F25" s="262"/>
    </row>
    <row r="26" spans="1:6" x14ac:dyDescent="0.2">
      <c r="A26" s="221" t="s">
        <v>536</v>
      </c>
      <c r="B26" s="262" t="s">
        <v>537</v>
      </c>
      <c r="C26" s="263">
        <v>5499</v>
      </c>
      <c r="D26" s="263">
        <v>5499</v>
      </c>
      <c r="E26" s="263">
        <v>0</v>
      </c>
      <c r="F26" s="262"/>
    </row>
    <row r="27" spans="1:6" x14ac:dyDescent="0.2">
      <c r="A27" s="221" t="s">
        <v>538</v>
      </c>
      <c r="B27" s="262" t="s">
        <v>539</v>
      </c>
      <c r="C27" s="263">
        <v>185122</v>
      </c>
      <c r="D27" s="263">
        <v>185122</v>
      </c>
      <c r="E27" s="263">
        <v>0</v>
      </c>
      <c r="F27" s="262"/>
    </row>
    <row r="28" spans="1:6" x14ac:dyDescent="0.2">
      <c r="A28" s="221" t="s">
        <v>540</v>
      </c>
      <c r="B28" s="262" t="s">
        <v>541</v>
      </c>
      <c r="C28" s="263">
        <v>22598</v>
      </c>
      <c r="D28" s="263">
        <v>24988</v>
      </c>
      <c r="E28" s="263">
        <v>2390</v>
      </c>
      <c r="F28" s="262"/>
    </row>
    <row r="29" spans="1:6" x14ac:dyDescent="0.2">
      <c r="A29" s="221"/>
      <c r="B29" s="262"/>
      <c r="C29" s="263"/>
      <c r="D29" s="263"/>
      <c r="E29" s="263"/>
      <c r="F29" s="262"/>
    </row>
    <row r="30" spans="1:6" x14ac:dyDescent="0.2">
      <c r="A30" s="62"/>
      <c r="B30" s="62" t="s">
        <v>317</v>
      </c>
      <c r="C30" s="242">
        <f>SUM(C22:C29)</f>
        <v>382335.78</v>
      </c>
      <c r="D30" s="242">
        <f>SUM(D22:D29)</f>
        <v>500687.00000000006</v>
      </c>
      <c r="E30" s="242">
        <f>SUM(E22:E29)</f>
        <v>118351.22</v>
      </c>
      <c r="F30" s="242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5" t="s">
        <v>316</v>
      </c>
      <c r="B33" s="215"/>
      <c r="C33" s="292"/>
      <c r="D33" s="292"/>
      <c r="E33" s="292"/>
      <c r="G33" s="268" t="s">
        <v>309</v>
      </c>
    </row>
    <row r="34" spans="1:8" s="8" customFormat="1" x14ac:dyDescent="0.2">
      <c r="A34" s="279"/>
      <c r="B34" s="279"/>
      <c r="C34" s="227"/>
      <c r="D34" s="7"/>
      <c r="E34" s="7"/>
      <c r="F34" s="89"/>
    </row>
    <row r="35" spans="1:8" s="8" customFormat="1" ht="27.95" customHeight="1" x14ac:dyDescent="0.2">
      <c r="A35" s="226" t="s">
        <v>45</v>
      </c>
      <c r="B35" s="225" t="s">
        <v>46</v>
      </c>
      <c r="C35" s="291" t="s">
        <v>47</v>
      </c>
      <c r="D35" s="291" t="s">
        <v>48</v>
      </c>
      <c r="E35" s="291" t="s">
        <v>49</v>
      </c>
      <c r="F35" s="290" t="s">
        <v>308</v>
      </c>
      <c r="G35" s="290" t="s">
        <v>307</v>
      </c>
      <c r="H35" s="290" t="s">
        <v>306</v>
      </c>
    </row>
    <row r="36" spans="1:8" s="8" customFormat="1" x14ac:dyDescent="0.2">
      <c r="A36" s="221" t="s">
        <v>519</v>
      </c>
      <c r="B36" s="262" t="s">
        <v>519</v>
      </c>
      <c r="C36" s="220"/>
      <c r="D36" s="263"/>
      <c r="E36" s="263"/>
      <c r="F36" s="262"/>
      <c r="G36" s="262"/>
      <c r="H36" s="262"/>
    </row>
    <row r="37" spans="1:8" s="8" customFormat="1" x14ac:dyDescent="0.2">
      <c r="A37" s="221"/>
      <c r="B37" s="262"/>
      <c r="C37" s="220"/>
      <c r="D37" s="263"/>
      <c r="E37" s="263"/>
      <c r="F37" s="262"/>
      <c r="G37" s="262"/>
      <c r="H37" s="262"/>
    </row>
    <row r="38" spans="1:8" s="8" customFormat="1" x14ac:dyDescent="0.2">
      <c r="A38" s="221"/>
      <c r="B38" s="262"/>
      <c r="C38" s="220"/>
      <c r="D38" s="263"/>
      <c r="E38" s="263"/>
      <c r="F38" s="262"/>
      <c r="G38" s="262"/>
      <c r="H38" s="262"/>
    </row>
    <row r="39" spans="1:8" s="8" customFormat="1" x14ac:dyDescent="0.2">
      <c r="A39" s="221"/>
      <c r="B39" s="262"/>
      <c r="C39" s="220"/>
      <c r="D39" s="263"/>
      <c r="E39" s="263"/>
      <c r="F39" s="262"/>
      <c r="G39" s="262"/>
      <c r="H39" s="262"/>
    </row>
    <row r="40" spans="1:8" s="8" customFormat="1" x14ac:dyDescent="0.2">
      <c r="A40" s="62"/>
      <c r="B40" s="62" t="s">
        <v>315</v>
      </c>
      <c r="C40" s="242">
        <f>SUM(C36:C39)</f>
        <v>0</v>
      </c>
      <c r="D40" s="242">
        <f>SUM(D36:D39)</f>
        <v>0</v>
      </c>
      <c r="E40" s="242">
        <f>SUM(E36:E39)</f>
        <v>0</v>
      </c>
      <c r="F40" s="242"/>
      <c r="G40" s="242"/>
      <c r="H40" s="242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5" t="s">
        <v>314</v>
      </c>
      <c r="B43" s="215"/>
      <c r="C43" s="292"/>
      <c r="D43" s="292"/>
      <c r="E43" s="292"/>
      <c r="G43" s="268" t="s">
        <v>309</v>
      </c>
    </row>
    <row r="44" spans="1:8" x14ac:dyDescent="0.2">
      <c r="A44" s="279"/>
      <c r="B44" s="279"/>
      <c r="C44" s="227"/>
      <c r="H44" s="7"/>
    </row>
    <row r="45" spans="1:8" ht="27.95" customHeight="1" x14ac:dyDescent="0.2">
      <c r="A45" s="226" t="s">
        <v>45</v>
      </c>
      <c r="B45" s="225" t="s">
        <v>46</v>
      </c>
      <c r="C45" s="291" t="s">
        <v>47</v>
      </c>
      <c r="D45" s="291" t="s">
        <v>48</v>
      </c>
      <c r="E45" s="291" t="s">
        <v>49</v>
      </c>
      <c r="F45" s="290" t="s">
        <v>308</v>
      </c>
      <c r="G45" s="290" t="s">
        <v>307</v>
      </c>
      <c r="H45" s="290" t="s">
        <v>306</v>
      </c>
    </row>
    <row r="46" spans="1:8" x14ac:dyDescent="0.2">
      <c r="A46" s="221" t="s">
        <v>519</v>
      </c>
      <c r="B46" s="262" t="s">
        <v>519</v>
      </c>
      <c r="C46" s="220"/>
      <c r="D46" s="263"/>
      <c r="E46" s="263"/>
      <c r="F46" s="262"/>
      <c r="G46" s="262"/>
      <c r="H46" s="262"/>
    </row>
    <row r="47" spans="1:8" x14ac:dyDescent="0.2">
      <c r="A47" s="221"/>
      <c r="B47" s="262"/>
      <c r="C47" s="220"/>
      <c r="D47" s="263"/>
      <c r="E47" s="263"/>
      <c r="F47" s="262"/>
      <c r="G47" s="262"/>
      <c r="H47" s="262"/>
    </row>
    <row r="48" spans="1:8" x14ac:dyDescent="0.2">
      <c r="A48" s="221"/>
      <c r="B48" s="262"/>
      <c r="C48" s="220"/>
      <c r="D48" s="263"/>
      <c r="E48" s="263"/>
      <c r="F48" s="262"/>
      <c r="G48" s="262"/>
      <c r="H48" s="262"/>
    </row>
    <row r="49" spans="1:8" x14ac:dyDescent="0.2">
      <c r="A49" s="221"/>
      <c r="B49" s="262"/>
      <c r="C49" s="220"/>
      <c r="D49" s="263"/>
      <c r="E49" s="263"/>
      <c r="F49" s="262"/>
      <c r="G49" s="262"/>
      <c r="H49" s="262"/>
    </row>
    <row r="50" spans="1:8" x14ac:dyDescent="0.2">
      <c r="A50" s="62"/>
      <c r="B50" s="62" t="s">
        <v>313</v>
      </c>
      <c r="C50" s="242">
        <f>SUM(C46:C49)</f>
        <v>0</v>
      </c>
      <c r="D50" s="242">
        <f>SUM(D46:D49)</f>
        <v>0</v>
      </c>
      <c r="E50" s="242">
        <f>SUM(E46:E49)</f>
        <v>0</v>
      </c>
      <c r="F50" s="242"/>
      <c r="G50" s="242"/>
      <c r="H50" s="242"/>
    </row>
    <row r="53" spans="1:8" x14ac:dyDescent="0.2">
      <c r="A53" s="215" t="s">
        <v>312</v>
      </c>
      <c r="B53" s="215"/>
      <c r="C53" s="292"/>
      <c r="D53" s="292"/>
      <c r="E53" s="292"/>
      <c r="G53" s="268" t="s">
        <v>309</v>
      </c>
    </row>
    <row r="54" spans="1:8" x14ac:dyDescent="0.2">
      <c r="A54" s="279"/>
      <c r="B54" s="279"/>
      <c r="C54" s="227"/>
    </row>
    <row r="55" spans="1:8" ht="27.95" customHeight="1" x14ac:dyDescent="0.2">
      <c r="A55" s="226" t="s">
        <v>45</v>
      </c>
      <c r="B55" s="225" t="s">
        <v>46</v>
      </c>
      <c r="C55" s="291" t="s">
        <v>47</v>
      </c>
      <c r="D55" s="291" t="s">
        <v>48</v>
      </c>
      <c r="E55" s="291" t="s">
        <v>49</v>
      </c>
      <c r="F55" s="290" t="s">
        <v>308</v>
      </c>
      <c r="G55" s="290" t="s">
        <v>307</v>
      </c>
      <c r="H55" s="290" t="s">
        <v>306</v>
      </c>
    </row>
    <row r="56" spans="1:8" x14ac:dyDescent="0.2">
      <c r="A56" s="221" t="s">
        <v>542</v>
      </c>
      <c r="B56" s="262" t="s">
        <v>529</v>
      </c>
      <c r="C56" s="220">
        <v>-14292.66</v>
      </c>
      <c r="D56" s="263">
        <v>-14292.66</v>
      </c>
      <c r="E56" s="263">
        <v>0</v>
      </c>
      <c r="F56" s="262"/>
      <c r="G56" s="262"/>
      <c r="H56" s="262"/>
    </row>
    <row r="57" spans="1:8" x14ac:dyDescent="0.2">
      <c r="A57" s="221" t="s">
        <v>543</v>
      </c>
      <c r="B57" s="262" t="s">
        <v>533</v>
      </c>
      <c r="C57" s="220">
        <v>-7134.04</v>
      </c>
      <c r="D57" s="263">
        <v>-7134.04</v>
      </c>
      <c r="E57" s="263">
        <v>0</v>
      </c>
      <c r="F57" s="262"/>
      <c r="G57" s="262"/>
      <c r="H57" s="262"/>
    </row>
    <row r="58" spans="1:8" x14ac:dyDescent="0.2">
      <c r="A58" s="221" t="s">
        <v>544</v>
      </c>
      <c r="B58" s="262" t="s">
        <v>537</v>
      </c>
      <c r="C58" s="220">
        <v>-137.47999999999999</v>
      </c>
      <c r="D58" s="263">
        <v>-137.47999999999999</v>
      </c>
      <c r="E58" s="263">
        <v>0</v>
      </c>
      <c r="F58" s="262"/>
      <c r="G58" s="262"/>
      <c r="H58" s="262"/>
    </row>
    <row r="59" spans="1:8" x14ac:dyDescent="0.2">
      <c r="A59" s="221" t="s">
        <v>545</v>
      </c>
      <c r="B59" s="262" t="s">
        <v>539</v>
      </c>
      <c r="C59" s="220">
        <v>-88704.29</v>
      </c>
      <c r="D59" s="263">
        <v>-88704.29</v>
      </c>
      <c r="E59" s="263">
        <v>0</v>
      </c>
      <c r="F59" s="262"/>
      <c r="G59" s="262"/>
      <c r="H59" s="262"/>
    </row>
    <row r="60" spans="1:8" x14ac:dyDescent="0.2">
      <c r="A60" s="221"/>
      <c r="B60" s="262"/>
      <c r="C60" s="220"/>
      <c r="D60" s="263"/>
      <c r="E60" s="263"/>
      <c r="F60" s="262"/>
      <c r="G60" s="262"/>
      <c r="H60" s="262"/>
    </row>
    <row r="61" spans="1:8" x14ac:dyDescent="0.2">
      <c r="A61" s="62"/>
      <c r="B61" s="62" t="s">
        <v>311</v>
      </c>
      <c r="C61" s="242">
        <f>SUM(C56:C60)</f>
        <v>-110268.47</v>
      </c>
      <c r="D61" s="242">
        <f>SUM(D56:D60)</f>
        <v>-110268.47</v>
      </c>
      <c r="E61" s="242">
        <f>SUM(E56:E60)</f>
        <v>0</v>
      </c>
      <c r="F61" s="242"/>
      <c r="G61" s="242"/>
      <c r="H61" s="242"/>
    </row>
    <row r="64" spans="1:8" x14ac:dyDescent="0.2">
      <c r="A64" s="215" t="s">
        <v>310</v>
      </c>
      <c r="B64" s="215"/>
      <c r="C64" s="292"/>
      <c r="D64" s="292"/>
      <c r="E64" s="292"/>
      <c r="G64" s="268" t="s">
        <v>309</v>
      </c>
    </row>
    <row r="65" spans="1:8" x14ac:dyDescent="0.2">
      <c r="A65" s="279"/>
      <c r="B65" s="279"/>
      <c r="C65" s="227"/>
    </row>
    <row r="66" spans="1:8" ht="27.95" customHeight="1" x14ac:dyDescent="0.2">
      <c r="A66" s="226" t="s">
        <v>45</v>
      </c>
      <c r="B66" s="225" t="s">
        <v>46</v>
      </c>
      <c r="C66" s="291" t="s">
        <v>47</v>
      </c>
      <c r="D66" s="291" t="s">
        <v>48</v>
      </c>
      <c r="E66" s="291" t="s">
        <v>49</v>
      </c>
      <c r="F66" s="290" t="s">
        <v>308</v>
      </c>
      <c r="G66" s="290" t="s">
        <v>307</v>
      </c>
      <c r="H66" s="290" t="s">
        <v>306</v>
      </c>
    </row>
    <row r="67" spans="1:8" x14ac:dyDescent="0.2">
      <c r="A67" s="221" t="s">
        <v>519</v>
      </c>
      <c r="B67" s="262" t="s">
        <v>519</v>
      </c>
      <c r="C67" s="220"/>
      <c r="D67" s="263"/>
      <c r="E67" s="263"/>
      <c r="F67" s="262"/>
      <c r="G67" s="262"/>
      <c r="H67" s="262"/>
    </row>
    <row r="68" spans="1:8" x14ac:dyDescent="0.2">
      <c r="A68" s="221"/>
      <c r="B68" s="262"/>
      <c r="C68" s="220"/>
      <c r="D68" s="263"/>
      <c r="E68" s="263"/>
      <c r="F68" s="262"/>
      <c r="G68" s="262"/>
      <c r="H68" s="262"/>
    </row>
    <row r="69" spans="1:8" x14ac:dyDescent="0.2">
      <c r="A69" s="221"/>
      <c r="B69" s="262"/>
      <c r="C69" s="220"/>
      <c r="D69" s="263"/>
      <c r="E69" s="263"/>
      <c r="F69" s="262"/>
      <c r="G69" s="262"/>
      <c r="H69" s="262"/>
    </row>
    <row r="70" spans="1:8" x14ac:dyDescent="0.2">
      <c r="A70" s="221"/>
      <c r="B70" s="262"/>
      <c r="C70" s="220"/>
      <c r="D70" s="263"/>
      <c r="E70" s="263"/>
      <c r="F70" s="262"/>
      <c r="G70" s="262"/>
      <c r="H70" s="262"/>
    </row>
    <row r="71" spans="1:8" x14ac:dyDescent="0.2">
      <c r="A71" s="62"/>
      <c r="B71" s="62" t="s">
        <v>305</v>
      </c>
      <c r="C71" s="242">
        <f>SUM(C67:C70)</f>
        <v>0</v>
      </c>
      <c r="D71" s="242">
        <f>SUM(D67:D70)</f>
        <v>0</v>
      </c>
      <c r="E71" s="242">
        <f>SUM(E67:E70)</f>
        <v>0</v>
      </c>
      <c r="F71" s="242"/>
      <c r="G71" s="242"/>
      <c r="H71" s="242"/>
    </row>
  </sheetData>
  <dataValidations count="8">
    <dataValidation allowBlank="1" showInputMessage="1" showErrorMessage="1" prompt="Importe final del periodo que corresponde la información financiera trimestral que se presenta." sqref="D7 D21 D35 D45 D55 D66"/>
    <dataValidation allowBlank="1" showInputMessage="1" showErrorMessage="1" prompt="Saldo al 31 de diciembre del año anterior del ejercio que se presenta." sqref="C7 C21 C35 C45 C55 C66"/>
    <dataValidation allowBlank="1" showInputMessage="1" showErrorMessage="1" prompt="Corresponde al número de la cuenta de acuerdo al Plan de Cuentas emitido por el CONAC (DOF 23/12/2015)." sqref="A7 A21 A35 A45 A55 A66"/>
    <dataValidation allowBlank="1" showInputMessage="1" showErrorMessage="1" prompt="Indicar la tasa de aplicación." sqref="H35 H45 H55 H66"/>
    <dataValidation allowBlank="1" showInputMessage="1" showErrorMessage="1" prompt="Indicar el método de depreciación." sqref="G35 G45 G55 G66"/>
    <dataValidation allowBlank="1" showInputMessage="1" showErrorMessage="1" prompt="Corresponde al nombre o descripción de la cuenta de acuerdo al Plan de Cuentas emitido por el CONAC." sqref="B7 B21 B35 B45 B55 B66"/>
    <dataValidation allowBlank="1" showInputMessage="1" showErrorMessage="1" prompt="Diferencia entre el saldo final y el inicial presentados." sqref="E7 E21 E35 E45 E55 E66"/>
    <dataValidation allowBlank="1" showInputMessage="1" showErrorMessage="1" prompt="Criterio para la aplicación de depreciación: anual, mensual, trimestral, etc." sqref="F7 F21 F66 F45 F55 F35"/>
  </dataValidation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1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89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 t="s">
        <v>519</v>
      </c>
      <c r="B8" s="283" t="s">
        <v>519</v>
      </c>
      <c r="C8" s="220"/>
      <c r="D8" s="302"/>
      <c r="E8" s="302"/>
      <c r="F8" s="301"/>
    </row>
    <row r="9" spans="1:6" x14ac:dyDescent="0.2">
      <c r="A9" s="283"/>
      <c r="B9" s="283"/>
      <c r="C9" s="220"/>
      <c r="D9" s="302"/>
      <c r="E9" s="302"/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327</v>
      </c>
      <c r="C13" s="242">
        <f>SUM(C8:C12)</f>
        <v>0</v>
      </c>
      <c r="D13" s="242">
        <f>SUM(D8:D12)</f>
        <v>0</v>
      </c>
      <c r="E13" s="242">
        <f>SUM(E8:E12)</f>
        <v>0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89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1" t="s">
        <v>519</v>
      </c>
      <c r="B19" s="283" t="s">
        <v>519</v>
      </c>
      <c r="C19" s="220"/>
      <c r="D19" s="220"/>
      <c r="E19" s="220"/>
      <c r="F19" s="301"/>
    </row>
    <row r="20" spans="1:6" ht="11.25" customHeight="1" x14ac:dyDescent="0.2">
      <c r="A20" s="221"/>
      <c r="B20" s="283"/>
      <c r="C20" s="220"/>
      <c r="D20" s="220"/>
      <c r="E20" s="220"/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324</v>
      </c>
      <c r="C22" s="242">
        <f>SUM(C19:C21)</f>
        <v>0</v>
      </c>
      <c r="D22" s="242">
        <f>SUM(D19:D21)</f>
        <v>0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 t="s">
        <v>519</v>
      </c>
      <c r="B28" s="283" t="s">
        <v>519</v>
      </c>
      <c r="C28" s="220"/>
      <c r="D28" s="302"/>
      <c r="E28" s="302"/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0</v>
      </c>
      <c r="D34" s="299">
        <f>SUM(D28:D33)</f>
        <v>0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519</v>
      </c>
      <c r="B6" s="18" t="s">
        <v>519</v>
      </c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139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251</v>
      </c>
      <c r="B5" s="228"/>
      <c r="C5" s="7"/>
      <c r="D5" s="247"/>
      <c r="E5" s="189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3" t="s">
        <v>241</v>
      </c>
    </row>
    <row r="8" spans="1:6" ht="11.25" customHeight="1" x14ac:dyDescent="0.2">
      <c r="A8" s="221" t="s">
        <v>519</v>
      </c>
      <c r="B8" s="221" t="s">
        <v>519</v>
      </c>
      <c r="C8" s="220"/>
      <c r="D8" s="245"/>
      <c r="E8" s="220"/>
    </row>
    <row r="9" spans="1:6" ht="11.25" customHeight="1" x14ac:dyDescent="0.2">
      <c r="A9" s="221"/>
      <c r="B9" s="221"/>
      <c r="C9" s="220"/>
      <c r="D9" s="245"/>
      <c r="E9" s="220"/>
    </row>
    <row r="10" spans="1:6" ht="11.25" customHeight="1" x14ac:dyDescent="0.2">
      <c r="A10" s="221"/>
      <c r="B10" s="221"/>
      <c r="C10" s="220"/>
      <c r="D10" s="245"/>
      <c r="E10" s="220"/>
    </row>
    <row r="11" spans="1:6" ht="11.25" customHeight="1" x14ac:dyDescent="0.2">
      <c r="A11" s="221"/>
      <c r="B11" s="221"/>
      <c r="C11" s="220"/>
      <c r="D11" s="245"/>
      <c r="E11" s="220"/>
    </row>
    <row r="12" spans="1:6" ht="11.25" customHeight="1" x14ac:dyDescent="0.2">
      <c r="A12" s="221"/>
      <c r="B12" s="221"/>
      <c r="C12" s="220"/>
      <c r="D12" s="245"/>
      <c r="E12" s="220"/>
    </row>
    <row r="13" spans="1:6" ht="11.25" customHeight="1" x14ac:dyDescent="0.2">
      <c r="A13" s="221"/>
      <c r="B13" s="221"/>
      <c r="C13" s="220"/>
      <c r="D13" s="245"/>
      <c r="E13" s="220"/>
    </row>
    <row r="14" spans="1:6" ht="11.25" customHeight="1" x14ac:dyDescent="0.2">
      <c r="A14" s="221"/>
      <c r="B14" s="221"/>
      <c r="C14" s="220"/>
      <c r="D14" s="245"/>
      <c r="E14" s="220"/>
    </row>
    <row r="15" spans="1:6" ht="11.25" customHeight="1" x14ac:dyDescent="0.2">
      <c r="A15" s="221"/>
      <c r="B15" s="221"/>
      <c r="C15" s="220"/>
      <c r="D15" s="245"/>
      <c r="E15" s="220"/>
    </row>
    <row r="16" spans="1:6" ht="11.25" customHeight="1" x14ac:dyDescent="0.2">
      <c r="A16" s="221"/>
      <c r="B16" s="221"/>
      <c r="C16" s="220"/>
      <c r="D16" s="245"/>
      <c r="E16" s="220"/>
    </row>
    <row r="17" spans="1:6" ht="11.25" customHeight="1" x14ac:dyDescent="0.2">
      <c r="A17" s="221"/>
      <c r="B17" s="221"/>
      <c r="C17" s="220"/>
      <c r="D17" s="245"/>
      <c r="E17" s="220"/>
    </row>
    <row r="18" spans="1:6" x14ac:dyDescent="0.2">
      <c r="A18" s="221"/>
      <c r="B18" s="221"/>
      <c r="C18" s="220"/>
      <c r="D18" s="245"/>
      <c r="E18" s="220"/>
    </row>
    <row r="19" spans="1:6" x14ac:dyDescent="0.2">
      <c r="A19" s="221"/>
      <c r="B19" s="221"/>
      <c r="C19" s="220"/>
      <c r="D19" s="245"/>
      <c r="E19" s="220"/>
    </row>
    <row r="20" spans="1:6" x14ac:dyDescent="0.2">
      <c r="A20" s="246"/>
      <c r="B20" s="246"/>
      <c r="C20" s="244"/>
      <c r="D20" s="245"/>
      <c r="E20" s="244"/>
    </row>
    <row r="21" spans="1:6" x14ac:dyDescent="0.2">
      <c r="A21" s="243"/>
      <c r="B21" s="243" t="s">
        <v>250</v>
      </c>
      <c r="C21" s="230">
        <f>SUM(C8:C20)</f>
        <v>0</v>
      </c>
      <c r="D21" s="242"/>
      <c r="E21" s="230"/>
    </row>
    <row r="22" spans="1:6" x14ac:dyDescent="0.2">
      <c r="A22" s="241"/>
      <c r="B22" s="241"/>
      <c r="C22" s="240"/>
      <c r="D22" s="241"/>
      <c r="E22" s="240"/>
    </row>
    <row r="23" spans="1:6" x14ac:dyDescent="0.2">
      <c r="A23" s="241"/>
      <c r="B23" s="241"/>
      <c r="C23" s="240"/>
      <c r="D23" s="241"/>
      <c r="E23" s="240"/>
    </row>
    <row r="24" spans="1:6" ht="11.25" customHeight="1" x14ac:dyDescent="0.2">
      <c r="A24" s="215" t="s">
        <v>249</v>
      </c>
      <c r="B24" s="228"/>
      <c r="C24" s="227"/>
      <c r="D24" s="189" t="s">
        <v>244</v>
      </c>
    </row>
    <row r="25" spans="1:6" x14ac:dyDescent="0.2">
      <c r="A25" s="89"/>
      <c r="B25" s="89"/>
      <c r="C25" s="7"/>
      <c r="D25" s="239"/>
      <c r="E25" s="4"/>
      <c r="F25" s="89"/>
    </row>
    <row r="26" spans="1:6" ht="15" customHeight="1" x14ac:dyDescent="0.2">
      <c r="A26" s="226" t="s">
        <v>45</v>
      </c>
      <c r="B26" s="225" t="s">
        <v>46</v>
      </c>
      <c r="C26" s="223" t="s">
        <v>243</v>
      </c>
      <c r="D26" s="224" t="s">
        <v>242</v>
      </c>
      <c r="E26" s="238"/>
    </row>
    <row r="27" spans="1:6" ht="11.25" customHeight="1" x14ac:dyDescent="0.2">
      <c r="A27" s="236" t="s">
        <v>519</v>
      </c>
      <c r="B27" s="235" t="s">
        <v>519</v>
      </c>
      <c r="C27" s="234"/>
      <c r="D27" s="220"/>
      <c r="E27" s="10"/>
    </row>
    <row r="28" spans="1:6" ht="11.25" customHeight="1" x14ac:dyDescent="0.2">
      <c r="A28" s="236"/>
      <c r="B28" s="235"/>
      <c r="C28" s="234"/>
      <c r="D28" s="220"/>
      <c r="E28" s="10"/>
    </row>
    <row r="29" spans="1:6" ht="11.25" customHeight="1" x14ac:dyDescent="0.2">
      <c r="A29" s="236"/>
      <c r="B29" s="235"/>
      <c r="C29" s="234"/>
      <c r="D29" s="220"/>
      <c r="E29" s="10"/>
    </row>
    <row r="30" spans="1:6" ht="11.25" customHeight="1" x14ac:dyDescent="0.2">
      <c r="A30" s="236"/>
      <c r="B30" s="235"/>
      <c r="C30" s="234"/>
      <c r="D30" s="220"/>
      <c r="E30" s="10"/>
    </row>
    <row r="31" spans="1:6" ht="11.25" customHeight="1" x14ac:dyDescent="0.2">
      <c r="A31" s="236"/>
      <c r="B31" s="235"/>
      <c r="C31" s="234"/>
      <c r="D31" s="220"/>
      <c r="E31" s="10"/>
    </row>
    <row r="32" spans="1:6" ht="11.25" customHeight="1" x14ac:dyDescent="0.2">
      <c r="A32" s="236"/>
      <c r="B32" s="235"/>
      <c r="C32" s="234"/>
      <c r="D32" s="220"/>
      <c r="E32" s="10"/>
    </row>
    <row r="33" spans="1:5" ht="11.25" customHeight="1" x14ac:dyDescent="0.2">
      <c r="A33" s="236"/>
      <c r="B33" s="235"/>
      <c r="C33" s="234"/>
      <c r="D33" s="220"/>
      <c r="E33" s="10"/>
    </row>
    <row r="34" spans="1:5" ht="11.25" customHeight="1" x14ac:dyDescent="0.2">
      <c r="A34" s="236"/>
      <c r="B34" s="235"/>
      <c r="C34" s="234"/>
      <c r="D34" s="220"/>
      <c r="E34" s="10"/>
    </row>
    <row r="35" spans="1:5" ht="11.25" customHeight="1" x14ac:dyDescent="0.2">
      <c r="A35" s="236"/>
      <c r="B35" s="235"/>
      <c r="C35" s="234"/>
      <c r="D35" s="220"/>
      <c r="E35" s="10"/>
    </row>
    <row r="36" spans="1:5" ht="11.25" customHeight="1" x14ac:dyDescent="0.2">
      <c r="A36" s="236"/>
      <c r="B36" s="235"/>
      <c r="C36" s="234"/>
      <c r="D36" s="220"/>
      <c r="E36" s="10"/>
    </row>
    <row r="37" spans="1:5" ht="11.25" customHeight="1" x14ac:dyDescent="0.2">
      <c r="A37" s="236"/>
      <c r="B37" s="235"/>
      <c r="C37" s="234"/>
      <c r="D37" s="220"/>
      <c r="E37" s="10"/>
    </row>
    <row r="38" spans="1:5" ht="11.25" customHeight="1" x14ac:dyDescent="0.2">
      <c r="A38" s="236"/>
      <c r="B38" s="235"/>
      <c r="C38" s="234"/>
      <c r="D38" s="220"/>
      <c r="E38" s="10"/>
    </row>
    <row r="39" spans="1:5" ht="11.25" customHeight="1" x14ac:dyDescent="0.2">
      <c r="A39" s="236"/>
      <c r="B39" s="235"/>
      <c r="C39" s="234"/>
      <c r="D39" s="220"/>
      <c r="E39" s="10"/>
    </row>
    <row r="40" spans="1:5" ht="11.25" customHeight="1" x14ac:dyDescent="0.2">
      <c r="A40" s="236"/>
      <c r="B40" s="235"/>
      <c r="C40" s="234"/>
      <c r="D40" s="220"/>
      <c r="E40" s="10"/>
    </row>
    <row r="41" spans="1:5" ht="11.25" customHeight="1" x14ac:dyDescent="0.2">
      <c r="A41" s="236"/>
      <c r="B41" s="235"/>
      <c r="C41" s="234"/>
      <c r="D41" s="220"/>
      <c r="E41" s="10"/>
    </row>
    <row r="42" spans="1:5" ht="11.25" customHeight="1" x14ac:dyDescent="0.2">
      <c r="A42" s="236"/>
      <c r="B42" s="235"/>
      <c r="C42" s="234"/>
      <c r="D42" s="220"/>
      <c r="E42" s="10"/>
    </row>
    <row r="43" spans="1:5" ht="11.25" customHeight="1" x14ac:dyDescent="0.2">
      <c r="A43" s="236"/>
      <c r="B43" s="235"/>
      <c r="C43" s="234"/>
      <c r="D43" s="220"/>
      <c r="E43" s="10"/>
    </row>
    <row r="44" spans="1:5" ht="11.25" customHeight="1" x14ac:dyDescent="0.2">
      <c r="A44" s="236"/>
      <c r="B44" s="235"/>
      <c r="C44" s="234"/>
      <c r="D44" s="220"/>
      <c r="E44" s="10"/>
    </row>
    <row r="45" spans="1:5" ht="11.25" customHeight="1" x14ac:dyDescent="0.2">
      <c r="A45" s="236"/>
      <c r="B45" s="235"/>
      <c r="C45" s="234"/>
      <c r="D45" s="220"/>
      <c r="E45" s="10"/>
    </row>
    <row r="46" spans="1:5" ht="11.25" customHeight="1" x14ac:dyDescent="0.2">
      <c r="A46" s="236"/>
      <c r="B46" s="235"/>
      <c r="C46" s="234"/>
      <c r="D46" s="220"/>
      <c r="E46" s="10"/>
    </row>
    <row r="47" spans="1:5" ht="11.25" customHeight="1" x14ac:dyDescent="0.2">
      <c r="A47" s="236"/>
      <c r="B47" s="235"/>
      <c r="C47" s="234"/>
      <c r="D47" s="220"/>
      <c r="E47" s="10"/>
    </row>
    <row r="48" spans="1:5" ht="11.25" customHeight="1" x14ac:dyDescent="0.2">
      <c r="A48" s="236"/>
      <c r="B48" s="235"/>
      <c r="C48" s="234"/>
      <c r="D48" s="220"/>
      <c r="E48" s="10"/>
    </row>
    <row r="49" spans="1:6" ht="11.25" customHeight="1" x14ac:dyDescent="0.2">
      <c r="A49" s="236"/>
      <c r="B49" s="235"/>
      <c r="C49" s="234"/>
      <c r="D49" s="220"/>
      <c r="E49" s="10"/>
    </row>
    <row r="50" spans="1:6" ht="11.25" customHeight="1" x14ac:dyDescent="0.2">
      <c r="A50" s="236"/>
      <c r="B50" s="235"/>
      <c r="C50" s="234"/>
      <c r="D50" s="220"/>
      <c r="E50" s="10"/>
    </row>
    <row r="51" spans="1:6" ht="11.25" customHeight="1" x14ac:dyDescent="0.2">
      <c r="A51" s="236"/>
      <c r="B51" s="235"/>
      <c r="C51" s="234"/>
      <c r="D51" s="220"/>
      <c r="E51" s="10"/>
    </row>
    <row r="52" spans="1:6" x14ac:dyDescent="0.2">
      <c r="A52" s="233"/>
      <c r="B52" s="233" t="s">
        <v>248</v>
      </c>
      <c r="C52" s="232">
        <f>SUM(C27:C51)</f>
        <v>0</v>
      </c>
      <c r="D52" s="237"/>
      <c r="E52" s="11"/>
    </row>
    <row r="53" spans="1:6" x14ac:dyDescent="0.2">
      <c r="A53" s="60"/>
      <c r="B53" s="60"/>
      <c r="C53" s="229"/>
      <c r="D53" s="60"/>
      <c r="E53" s="229"/>
      <c r="F53" s="89"/>
    </row>
    <row r="54" spans="1:6" x14ac:dyDescent="0.2">
      <c r="A54" s="60"/>
      <c r="B54" s="60"/>
      <c r="C54" s="229"/>
      <c r="D54" s="60"/>
      <c r="E54" s="229"/>
      <c r="F54" s="89"/>
    </row>
    <row r="55" spans="1:6" ht="11.25" customHeight="1" x14ac:dyDescent="0.2">
      <c r="A55" s="215" t="s">
        <v>247</v>
      </c>
      <c r="B55" s="228"/>
      <c r="C55" s="227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6" t="s">
        <v>45</v>
      </c>
      <c r="B57" s="225" t="s">
        <v>46</v>
      </c>
      <c r="C57" s="223" t="s">
        <v>243</v>
      </c>
      <c r="D57" s="224" t="s">
        <v>242</v>
      </c>
      <c r="E57" s="223" t="s">
        <v>241</v>
      </c>
      <c r="F57" s="222"/>
    </row>
    <row r="58" spans="1:6" x14ac:dyDescent="0.2">
      <c r="A58" s="236" t="s">
        <v>519</v>
      </c>
      <c r="B58" s="235" t="s">
        <v>519</v>
      </c>
      <c r="C58" s="234"/>
      <c r="D58" s="234"/>
      <c r="E58" s="220"/>
      <c r="F58" s="10"/>
    </row>
    <row r="59" spans="1:6" x14ac:dyDescent="0.2">
      <c r="A59" s="236"/>
      <c r="B59" s="235"/>
      <c r="C59" s="234"/>
      <c r="D59" s="234"/>
      <c r="E59" s="220"/>
      <c r="F59" s="10"/>
    </row>
    <row r="60" spans="1:6" x14ac:dyDescent="0.2">
      <c r="A60" s="236"/>
      <c r="B60" s="235"/>
      <c r="C60" s="234"/>
      <c r="D60" s="234"/>
      <c r="E60" s="220"/>
      <c r="F60" s="10"/>
    </row>
    <row r="61" spans="1:6" x14ac:dyDescent="0.2">
      <c r="A61" s="236"/>
      <c r="B61" s="235"/>
      <c r="C61" s="234"/>
      <c r="D61" s="234"/>
      <c r="E61" s="220"/>
      <c r="F61" s="10"/>
    </row>
    <row r="62" spans="1:6" x14ac:dyDescent="0.2">
      <c r="A62" s="236"/>
      <c r="B62" s="235"/>
      <c r="C62" s="234"/>
      <c r="D62" s="234"/>
      <c r="E62" s="220"/>
      <c r="F62" s="10"/>
    </row>
    <row r="63" spans="1:6" x14ac:dyDescent="0.2">
      <c r="A63" s="236"/>
      <c r="B63" s="235"/>
      <c r="C63" s="234"/>
      <c r="D63" s="234"/>
      <c r="E63" s="220"/>
      <c r="F63" s="10"/>
    </row>
    <row r="64" spans="1:6" x14ac:dyDescent="0.2">
      <c r="A64" s="236"/>
      <c r="B64" s="235"/>
      <c r="C64" s="234"/>
      <c r="D64" s="234"/>
      <c r="E64" s="220"/>
      <c r="F64" s="10"/>
    </row>
    <row r="65" spans="1:6" x14ac:dyDescent="0.2">
      <c r="A65" s="233"/>
      <c r="B65" s="233" t="s">
        <v>246</v>
      </c>
      <c r="C65" s="232">
        <f>SUM(C58:C64)</f>
        <v>0</v>
      </c>
      <c r="D65" s="231"/>
      <c r="E65" s="230"/>
      <c r="F65" s="11"/>
    </row>
    <row r="66" spans="1:6" x14ac:dyDescent="0.2">
      <c r="A66" s="60"/>
      <c r="B66" s="60"/>
      <c r="C66" s="229"/>
      <c r="D66" s="60"/>
      <c r="E66" s="229"/>
      <c r="F66" s="89"/>
    </row>
    <row r="67" spans="1:6" x14ac:dyDescent="0.2">
      <c r="A67" s="60"/>
      <c r="B67" s="60"/>
      <c r="C67" s="229"/>
      <c r="D67" s="60"/>
      <c r="E67" s="229"/>
      <c r="F67" s="89"/>
    </row>
    <row r="68" spans="1:6" ht="11.25" customHeight="1" x14ac:dyDescent="0.2">
      <c r="A68" s="215" t="s">
        <v>245</v>
      </c>
      <c r="B68" s="228"/>
      <c r="C68" s="227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6" t="s">
        <v>45</v>
      </c>
      <c r="B70" s="225" t="s">
        <v>46</v>
      </c>
      <c r="C70" s="223" t="s">
        <v>243</v>
      </c>
      <c r="D70" s="224" t="s">
        <v>242</v>
      </c>
      <c r="E70" s="223" t="s">
        <v>241</v>
      </c>
      <c r="F70" s="222"/>
    </row>
    <row r="71" spans="1:6" x14ac:dyDescent="0.2">
      <c r="A71" s="221" t="s">
        <v>519</v>
      </c>
      <c r="B71" s="221" t="s">
        <v>519</v>
      </c>
      <c r="C71" s="220"/>
      <c r="D71" s="220"/>
      <c r="E71" s="220"/>
      <c r="F71" s="10"/>
    </row>
    <row r="72" spans="1:6" x14ac:dyDescent="0.2">
      <c r="A72" s="221"/>
      <c r="B72" s="221"/>
      <c r="C72" s="220"/>
      <c r="D72" s="220"/>
      <c r="E72" s="220"/>
      <c r="F72" s="10"/>
    </row>
    <row r="73" spans="1:6" x14ac:dyDescent="0.2">
      <c r="A73" s="221"/>
      <c r="B73" s="221"/>
      <c r="C73" s="220"/>
      <c r="D73" s="220"/>
      <c r="E73" s="220"/>
      <c r="F73" s="10"/>
    </row>
    <row r="74" spans="1:6" x14ac:dyDescent="0.2">
      <c r="A74" s="221"/>
      <c r="B74" s="221"/>
      <c r="C74" s="220"/>
      <c r="D74" s="220"/>
      <c r="E74" s="220"/>
      <c r="F74" s="10"/>
    </row>
    <row r="75" spans="1:6" x14ac:dyDescent="0.2">
      <c r="A75" s="221"/>
      <c r="B75" s="221"/>
      <c r="C75" s="220"/>
      <c r="D75" s="220"/>
      <c r="E75" s="220"/>
      <c r="F75" s="10"/>
    </row>
    <row r="76" spans="1:6" x14ac:dyDescent="0.2">
      <c r="A76" s="221"/>
      <c r="B76" s="221"/>
      <c r="C76" s="220"/>
      <c r="D76" s="220"/>
      <c r="E76" s="220"/>
      <c r="F76" s="10"/>
    </row>
    <row r="77" spans="1:6" x14ac:dyDescent="0.2">
      <c r="A77" s="221"/>
      <c r="B77" s="221"/>
      <c r="C77" s="220"/>
      <c r="D77" s="220"/>
      <c r="E77" s="220"/>
      <c r="F77" s="10"/>
    </row>
    <row r="78" spans="1:6" x14ac:dyDescent="0.2">
      <c r="A78" s="219"/>
      <c r="B78" s="219" t="s">
        <v>240</v>
      </c>
      <c r="C78" s="218">
        <f>SUM(C71:C77)</f>
        <v>0</v>
      </c>
      <c r="D78" s="217"/>
      <c r="E78" s="21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/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314" t="s">
        <v>262</v>
      </c>
    </row>
    <row r="8" spans="1:4" x14ac:dyDescent="0.2">
      <c r="A8" s="285" t="s">
        <v>519</v>
      </c>
      <c r="B8" s="285" t="s">
        <v>519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1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243</v>
      </c>
      <c r="D16" s="314" t="s">
        <v>262</v>
      </c>
    </row>
    <row r="17" spans="1:4" x14ac:dyDescent="0.2">
      <c r="A17" s="285" t="s">
        <v>519</v>
      </c>
      <c r="B17" s="285" t="s">
        <v>519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338</v>
      </c>
      <c r="B5" s="189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</row>
    <row r="8" spans="1:8" x14ac:dyDescent="0.2">
      <c r="A8" s="221" t="s">
        <v>546</v>
      </c>
      <c r="B8" s="221" t="s">
        <v>547</v>
      </c>
      <c r="C8" s="220">
        <v>-146761.26999999999</v>
      </c>
      <c r="D8" s="220">
        <v>-146761.26999999999</v>
      </c>
      <c r="E8" s="220"/>
      <c r="F8" s="220"/>
      <c r="G8" s="220"/>
      <c r="H8" s="322"/>
    </row>
    <row r="9" spans="1:8" x14ac:dyDescent="0.2">
      <c r="A9" s="221" t="s">
        <v>548</v>
      </c>
      <c r="B9" s="221" t="s">
        <v>549</v>
      </c>
      <c r="C9" s="220">
        <v>-887.81</v>
      </c>
      <c r="D9" s="220">
        <v>-887.81</v>
      </c>
      <c r="E9" s="220"/>
      <c r="F9" s="220"/>
      <c r="G9" s="220"/>
      <c r="H9" s="322"/>
    </row>
    <row r="10" spans="1:8" x14ac:dyDescent="0.2">
      <c r="A10" s="221" t="s">
        <v>550</v>
      </c>
      <c r="B10" s="221" t="s">
        <v>551</v>
      </c>
      <c r="C10" s="220">
        <v>-270</v>
      </c>
      <c r="D10" s="220">
        <v>-270</v>
      </c>
      <c r="E10" s="220"/>
      <c r="F10" s="220"/>
      <c r="G10" s="220"/>
      <c r="H10" s="322"/>
    </row>
    <row r="11" spans="1:8" x14ac:dyDescent="0.2">
      <c r="A11" s="221" t="s">
        <v>552</v>
      </c>
      <c r="B11" s="221" t="s">
        <v>553</v>
      </c>
      <c r="C11" s="220">
        <v>-27</v>
      </c>
      <c r="D11" s="220">
        <v>-27</v>
      </c>
      <c r="E11" s="220"/>
      <c r="F11" s="220"/>
      <c r="G11" s="220"/>
      <c r="H11" s="322"/>
    </row>
    <row r="12" spans="1:8" x14ac:dyDescent="0.2">
      <c r="A12" s="221" t="s">
        <v>554</v>
      </c>
      <c r="B12" s="221" t="s">
        <v>555</v>
      </c>
      <c r="C12" s="220">
        <v>-270</v>
      </c>
      <c r="D12" s="220">
        <v>-270</v>
      </c>
      <c r="E12" s="220"/>
      <c r="F12" s="220"/>
      <c r="G12" s="220"/>
      <c r="H12" s="322"/>
    </row>
    <row r="13" spans="1:8" x14ac:dyDescent="0.2">
      <c r="A13" s="221"/>
      <c r="B13" s="221"/>
      <c r="C13" s="220"/>
      <c r="D13" s="220"/>
      <c r="E13" s="220"/>
      <c r="F13" s="220"/>
      <c r="G13" s="220"/>
      <c r="H13" s="322"/>
    </row>
    <row r="14" spans="1:8" x14ac:dyDescent="0.2">
      <c r="A14" s="221"/>
      <c r="B14" s="221"/>
      <c r="C14" s="220"/>
      <c r="D14" s="220"/>
      <c r="E14" s="220"/>
      <c r="F14" s="220"/>
      <c r="G14" s="220"/>
      <c r="H14" s="322"/>
    </row>
    <row r="15" spans="1:8" x14ac:dyDescent="0.2">
      <c r="A15" s="221"/>
      <c r="B15" s="221"/>
      <c r="C15" s="220"/>
      <c r="D15" s="220"/>
      <c r="E15" s="220"/>
      <c r="F15" s="220"/>
      <c r="G15" s="220"/>
      <c r="H15" s="322"/>
    </row>
    <row r="16" spans="1:8" x14ac:dyDescent="0.2">
      <c r="A16" s="221"/>
      <c r="B16" s="221"/>
      <c r="C16" s="220"/>
      <c r="D16" s="220"/>
      <c r="E16" s="220"/>
      <c r="F16" s="220"/>
      <c r="G16" s="220"/>
      <c r="H16" s="322"/>
    </row>
    <row r="17" spans="1:8" x14ac:dyDescent="0.2">
      <c r="A17" s="221"/>
      <c r="B17" s="221"/>
      <c r="C17" s="220"/>
      <c r="D17" s="220"/>
      <c r="E17" s="220"/>
      <c r="F17" s="220"/>
      <c r="G17" s="220"/>
      <c r="H17" s="322"/>
    </row>
    <row r="18" spans="1:8" x14ac:dyDescent="0.2">
      <c r="A18" s="221"/>
      <c r="B18" s="221"/>
      <c r="C18" s="220"/>
      <c r="D18" s="220"/>
      <c r="E18" s="220"/>
      <c r="F18" s="220"/>
      <c r="G18" s="220"/>
      <c r="H18" s="322"/>
    </row>
    <row r="19" spans="1:8" x14ac:dyDescent="0.2">
      <c r="A19" s="221"/>
      <c r="B19" s="221"/>
      <c r="C19" s="220"/>
      <c r="D19" s="220"/>
      <c r="E19" s="220"/>
      <c r="F19" s="220"/>
      <c r="G19" s="220"/>
      <c r="H19" s="322"/>
    </row>
    <row r="20" spans="1:8" x14ac:dyDescent="0.2">
      <c r="A20" s="221"/>
      <c r="B20" s="221"/>
      <c r="C20" s="220"/>
      <c r="D20" s="220"/>
      <c r="E20" s="220"/>
      <c r="F20" s="220"/>
      <c r="G20" s="220"/>
      <c r="H20" s="322"/>
    </row>
    <row r="21" spans="1:8" x14ac:dyDescent="0.2">
      <c r="A21" s="221"/>
      <c r="B21" s="221"/>
      <c r="C21" s="220"/>
      <c r="D21" s="220"/>
      <c r="E21" s="220"/>
      <c r="F21" s="220"/>
      <c r="G21" s="220"/>
      <c r="H21" s="322"/>
    </row>
    <row r="22" spans="1:8" x14ac:dyDescent="0.2">
      <c r="A22" s="321"/>
      <c r="B22" s="321" t="s">
        <v>337</v>
      </c>
      <c r="C22" s="320">
        <f>SUM(C8:C21)</f>
        <v>-148216.07999999999</v>
      </c>
      <c r="D22" s="320">
        <f>SUM(D8:D21)</f>
        <v>-148216.07999999999</v>
      </c>
      <c r="E22" s="320">
        <f>SUM(E8:E21)</f>
        <v>0</v>
      </c>
      <c r="F22" s="320">
        <f>SUM(F8:F21)</f>
        <v>0</v>
      </c>
      <c r="G22" s="320">
        <f>SUM(G8:G21)</f>
        <v>0</v>
      </c>
      <c r="H22" s="320"/>
    </row>
    <row r="25" spans="1:8" x14ac:dyDescent="0.2">
      <c r="A25" s="215" t="s">
        <v>336</v>
      </c>
      <c r="B25" s="189"/>
      <c r="C25" s="23"/>
      <c r="D25" s="23"/>
      <c r="E25" s="23"/>
      <c r="F25" s="23"/>
      <c r="G25" s="23"/>
      <c r="H25" s="323" t="s">
        <v>335</v>
      </c>
    </row>
    <row r="26" spans="1:8" x14ac:dyDescent="0.2">
      <c r="A26" s="286"/>
    </row>
    <row r="27" spans="1:8" ht="15" customHeight="1" x14ac:dyDescent="0.2">
      <c r="A27" s="226" t="s">
        <v>45</v>
      </c>
      <c r="B27" s="225" t="s">
        <v>46</v>
      </c>
      <c r="C27" s="223" t="s">
        <v>243</v>
      </c>
      <c r="D27" s="265" t="s">
        <v>266</v>
      </c>
      <c r="E27" s="265" t="s">
        <v>265</v>
      </c>
      <c r="F27" s="265" t="s">
        <v>264</v>
      </c>
      <c r="G27" s="264" t="s">
        <v>263</v>
      </c>
      <c r="H27" s="225" t="s">
        <v>262</v>
      </c>
    </row>
    <row r="28" spans="1:8" x14ac:dyDescent="0.2">
      <c r="A28" s="221" t="s">
        <v>518</v>
      </c>
      <c r="B28" s="221" t="s">
        <v>518</v>
      </c>
      <c r="C28" s="220"/>
      <c r="D28" s="220"/>
      <c r="E28" s="220"/>
      <c r="F28" s="220"/>
      <c r="G28" s="220"/>
      <c r="H28" s="322"/>
    </row>
    <row r="29" spans="1:8" x14ac:dyDescent="0.2">
      <c r="A29" s="221"/>
      <c r="B29" s="221"/>
      <c r="C29" s="220"/>
      <c r="D29" s="220"/>
      <c r="E29" s="220"/>
      <c r="F29" s="220"/>
      <c r="G29" s="220"/>
      <c r="H29" s="322"/>
    </row>
    <row r="30" spans="1:8" x14ac:dyDescent="0.2">
      <c r="A30" s="221"/>
      <c r="B30" s="221"/>
      <c r="C30" s="220"/>
      <c r="D30" s="220"/>
      <c r="E30" s="220"/>
      <c r="F30" s="220"/>
      <c r="G30" s="220"/>
      <c r="H30" s="322"/>
    </row>
    <row r="31" spans="1:8" x14ac:dyDescent="0.2">
      <c r="A31" s="221"/>
      <c r="B31" s="221"/>
      <c r="C31" s="220"/>
      <c r="D31" s="220"/>
      <c r="E31" s="220"/>
      <c r="F31" s="220"/>
      <c r="G31" s="220"/>
      <c r="H31" s="322"/>
    </row>
    <row r="32" spans="1:8" x14ac:dyDescent="0.2">
      <c r="A32" s="221"/>
      <c r="B32" s="221"/>
      <c r="C32" s="220"/>
      <c r="D32" s="220"/>
      <c r="E32" s="220"/>
      <c r="F32" s="220"/>
      <c r="G32" s="220"/>
      <c r="H32" s="322"/>
    </row>
    <row r="33" spans="1:8" x14ac:dyDescent="0.2">
      <c r="A33" s="221"/>
      <c r="B33" s="221"/>
      <c r="C33" s="220"/>
      <c r="D33" s="220"/>
      <c r="E33" s="220"/>
      <c r="F33" s="220"/>
      <c r="G33" s="220"/>
      <c r="H33" s="322"/>
    </row>
    <row r="34" spans="1:8" x14ac:dyDescent="0.2">
      <c r="A34" s="221"/>
      <c r="B34" s="221"/>
      <c r="C34" s="220"/>
      <c r="D34" s="220"/>
      <c r="E34" s="220"/>
      <c r="F34" s="220"/>
      <c r="G34" s="220"/>
      <c r="H34" s="322"/>
    </row>
    <row r="35" spans="1:8" x14ac:dyDescent="0.2">
      <c r="A35" s="221"/>
      <c r="B35" s="221"/>
      <c r="C35" s="220"/>
      <c r="D35" s="220"/>
      <c r="E35" s="220"/>
      <c r="F35" s="220"/>
      <c r="G35" s="220"/>
      <c r="H35" s="322"/>
    </row>
    <row r="36" spans="1:8" x14ac:dyDescent="0.2">
      <c r="A36" s="221"/>
      <c r="B36" s="221"/>
      <c r="C36" s="220"/>
      <c r="D36" s="220"/>
      <c r="E36" s="220"/>
      <c r="F36" s="220"/>
      <c r="G36" s="220"/>
      <c r="H36" s="322"/>
    </row>
    <row r="37" spans="1:8" x14ac:dyDescent="0.2">
      <c r="A37" s="221"/>
      <c r="B37" s="221"/>
      <c r="C37" s="220"/>
      <c r="D37" s="220"/>
      <c r="E37" s="220"/>
      <c r="F37" s="220"/>
      <c r="G37" s="220"/>
      <c r="H37" s="322"/>
    </row>
    <row r="38" spans="1:8" x14ac:dyDescent="0.2">
      <c r="A38" s="221"/>
      <c r="B38" s="221"/>
      <c r="C38" s="220"/>
      <c r="D38" s="220"/>
      <c r="E38" s="220"/>
      <c r="F38" s="220"/>
      <c r="G38" s="220"/>
      <c r="H38" s="322"/>
    </row>
    <row r="39" spans="1:8" x14ac:dyDescent="0.2">
      <c r="A39" s="221"/>
      <c r="B39" s="221"/>
      <c r="C39" s="220"/>
      <c r="D39" s="220"/>
      <c r="E39" s="220"/>
      <c r="F39" s="220"/>
      <c r="G39" s="220"/>
      <c r="H39" s="322"/>
    </row>
    <row r="40" spans="1:8" x14ac:dyDescent="0.2">
      <c r="A40" s="221"/>
      <c r="B40" s="221"/>
      <c r="C40" s="220"/>
      <c r="D40" s="220"/>
      <c r="E40" s="220"/>
      <c r="F40" s="220"/>
      <c r="G40" s="220"/>
      <c r="H40" s="322"/>
    </row>
    <row r="41" spans="1:8" x14ac:dyDescent="0.2">
      <c r="A41" s="221"/>
      <c r="B41" s="221"/>
      <c r="C41" s="220"/>
      <c r="D41" s="220"/>
      <c r="E41" s="220"/>
      <c r="F41" s="220"/>
      <c r="G41" s="220"/>
      <c r="H41" s="322"/>
    </row>
    <row r="42" spans="1:8" x14ac:dyDescent="0.2">
      <c r="A42" s="321"/>
      <c r="B42" s="321" t="s">
        <v>334</v>
      </c>
      <c r="C42" s="320">
        <f>SUM(C28:C41)</f>
        <v>0</v>
      </c>
      <c r="D42" s="320">
        <f>SUM(D28:D41)</f>
        <v>0</v>
      </c>
      <c r="E42" s="320">
        <f>SUM(E28:E41)</f>
        <v>0</v>
      </c>
      <c r="F42" s="320">
        <f>SUM(F28:F41)</f>
        <v>0</v>
      </c>
      <c r="G42" s="320">
        <f>SUM(G28:G41)</f>
        <v>0</v>
      </c>
      <c r="H42" s="320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ht="11.25" customHeight="1" x14ac:dyDescent="0.2">
      <c r="A8" s="221" t="s">
        <v>519</v>
      </c>
      <c r="B8" s="221" t="s">
        <v>519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342</v>
      </c>
      <c r="B13" s="189"/>
      <c r="E13" s="323" t="s">
        <v>341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x14ac:dyDescent="0.2">
      <c r="A16" s="329" t="s">
        <v>519</v>
      </c>
      <c r="B16" s="328" t="s">
        <v>519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0" t="s">
        <v>143</v>
      </c>
      <c r="B2" s="461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352</v>
      </c>
      <c r="B5" s="189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s="12" customFormat="1" x14ac:dyDescent="0.2">
      <c r="A8" s="329" t="s">
        <v>519</v>
      </c>
      <c r="B8" s="328" t="s">
        <v>519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350</v>
      </c>
      <c r="B13" s="215"/>
      <c r="C13" s="13"/>
      <c r="D13" s="25"/>
      <c r="E13" s="189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ht="11.25" customHeight="1" x14ac:dyDescent="0.2">
      <c r="A16" s="236" t="s">
        <v>519</v>
      </c>
      <c r="B16" s="274" t="s">
        <v>519</v>
      </c>
      <c r="C16" s="220"/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348</v>
      </c>
      <c r="C18" s="333">
        <f>SUM(C16:C17)</f>
        <v>0</v>
      </c>
      <c r="D18" s="242"/>
      <c r="E18" s="242"/>
    </row>
    <row r="21" spans="1:5" x14ac:dyDescent="0.2">
      <c r="A21" s="215" t="s">
        <v>347</v>
      </c>
      <c r="B21" s="189"/>
      <c r="E21" s="323" t="s">
        <v>346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243</v>
      </c>
      <c r="D23" s="223" t="s">
        <v>340</v>
      </c>
      <c r="E23" s="223" t="s">
        <v>262</v>
      </c>
    </row>
    <row r="24" spans="1:5" x14ac:dyDescent="0.2">
      <c r="A24" s="329" t="s">
        <v>519</v>
      </c>
      <c r="B24" s="328" t="s">
        <v>519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Z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74" t="s">
        <v>239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5" t="s">
        <v>54</v>
      </c>
      <c r="Q4" s="475"/>
      <c r="R4" s="475"/>
      <c r="S4" s="475"/>
      <c r="T4" s="475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6" t="s">
        <v>55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7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238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x14ac:dyDescent="0.2">
      <c r="A9" s="202" t="s">
        <v>71</v>
      </c>
      <c r="B9" s="197"/>
      <c r="C9" s="195"/>
      <c r="D9" s="195"/>
      <c r="E9" s="195"/>
      <c r="F9" s="199"/>
      <c r="G9" s="199"/>
      <c r="H9" s="201"/>
      <c r="I9" s="201"/>
      <c r="J9" s="200"/>
      <c r="K9" s="199"/>
      <c r="L9" s="199"/>
      <c r="M9" s="199"/>
      <c r="N9" s="199"/>
      <c r="O9" s="199"/>
      <c r="P9" s="198"/>
      <c r="Q9" s="198"/>
      <c r="R9" s="196"/>
      <c r="S9" s="196"/>
      <c r="T9" s="195"/>
      <c r="U9" s="195"/>
      <c r="V9" s="197"/>
      <c r="W9" s="197"/>
      <c r="X9" s="195"/>
      <c r="Y9" s="195"/>
      <c r="Z9" s="196"/>
      <c r="AA9" s="195"/>
    </row>
    <row r="10" spans="1:28" s="203" customFormat="1" x14ac:dyDescent="0.2">
      <c r="A10" s="202" t="s">
        <v>72</v>
      </c>
      <c r="B10" s="197"/>
      <c r="C10" s="195"/>
      <c r="D10" s="195"/>
      <c r="E10" s="195"/>
      <c r="F10" s="199"/>
      <c r="G10" s="199"/>
      <c r="H10" s="201"/>
      <c r="I10" s="201"/>
      <c r="J10" s="200"/>
      <c r="K10" s="199"/>
      <c r="L10" s="199"/>
      <c r="M10" s="199"/>
      <c r="N10" s="199"/>
      <c r="O10" s="199"/>
      <c r="P10" s="198"/>
      <c r="Q10" s="198"/>
      <c r="R10" s="196"/>
      <c r="S10" s="196"/>
      <c r="T10" s="195"/>
      <c r="U10" s="195"/>
      <c r="V10" s="197"/>
      <c r="W10" s="197"/>
      <c r="X10" s="195"/>
      <c r="Y10" s="195"/>
      <c r="Z10" s="196"/>
      <c r="AA10" s="195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0" t="s">
        <v>143</v>
      </c>
      <c r="B2" s="461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2" t="s">
        <v>228</v>
      </c>
      <c r="B6" s="463"/>
      <c r="C6" s="463"/>
      <c r="D6" s="463"/>
      <c r="E6" s="463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1" t="s">
        <v>143</v>
      </c>
      <c r="B2" s="461"/>
      <c r="C2" s="461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/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358</v>
      </c>
      <c r="B5" s="309"/>
      <c r="C5" s="13"/>
      <c r="D5" s="189" t="s">
        <v>357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23" t="s">
        <v>262</v>
      </c>
    </row>
    <row r="8" spans="1:4" x14ac:dyDescent="0.2">
      <c r="A8" s="236" t="s">
        <v>556</v>
      </c>
      <c r="B8" s="236" t="s">
        <v>557</v>
      </c>
      <c r="C8" s="234">
        <v>-187180</v>
      </c>
      <c r="D8" s="220"/>
    </row>
    <row r="9" spans="1:4" x14ac:dyDescent="0.2">
      <c r="A9" s="236" t="s">
        <v>558</v>
      </c>
      <c r="B9" s="236" t="s">
        <v>559</v>
      </c>
      <c r="C9" s="234">
        <v>-49000</v>
      </c>
      <c r="D9" s="220"/>
    </row>
    <row r="10" spans="1:4" x14ac:dyDescent="0.2">
      <c r="A10" s="236"/>
      <c r="B10" s="236"/>
      <c r="C10" s="234"/>
      <c r="D10" s="220"/>
    </row>
    <row r="11" spans="1:4" x14ac:dyDescent="0.2">
      <c r="A11" s="236"/>
      <c r="B11" s="236"/>
      <c r="C11" s="234"/>
      <c r="D11" s="220"/>
    </row>
    <row r="12" spans="1:4" x14ac:dyDescent="0.2">
      <c r="A12" s="236"/>
      <c r="B12" s="236"/>
      <c r="C12" s="234"/>
      <c r="D12" s="220"/>
    </row>
    <row r="13" spans="1:4" x14ac:dyDescent="0.2">
      <c r="A13" s="236"/>
      <c r="B13" s="236"/>
      <c r="C13" s="234"/>
      <c r="D13" s="220"/>
    </row>
    <row r="14" spans="1:4" x14ac:dyDescent="0.2">
      <c r="A14" s="236"/>
      <c r="B14" s="236"/>
      <c r="C14" s="234"/>
      <c r="D14" s="220"/>
    </row>
    <row r="15" spans="1:4" x14ac:dyDescent="0.2">
      <c r="A15" s="236"/>
      <c r="B15" s="236"/>
      <c r="C15" s="234"/>
      <c r="D15" s="220"/>
    </row>
    <row r="16" spans="1:4" x14ac:dyDescent="0.2">
      <c r="A16" s="236"/>
      <c r="B16" s="236"/>
      <c r="C16" s="234"/>
      <c r="D16" s="220"/>
    </row>
    <row r="17" spans="1:4" x14ac:dyDescent="0.2">
      <c r="A17" s="236"/>
      <c r="B17" s="236"/>
      <c r="C17" s="234"/>
      <c r="D17" s="220"/>
    </row>
    <row r="18" spans="1:4" x14ac:dyDescent="0.2">
      <c r="A18" s="236"/>
      <c r="B18" s="236"/>
      <c r="C18" s="234"/>
      <c r="D18" s="220"/>
    </row>
    <row r="19" spans="1:4" x14ac:dyDescent="0.2">
      <c r="A19" s="236"/>
      <c r="B19" s="236"/>
      <c r="C19" s="234"/>
      <c r="D19" s="220"/>
    </row>
    <row r="20" spans="1:4" x14ac:dyDescent="0.2">
      <c r="A20" s="236"/>
      <c r="B20" s="236"/>
      <c r="C20" s="234"/>
      <c r="D20" s="220"/>
    </row>
    <row r="21" spans="1:4" x14ac:dyDescent="0.2">
      <c r="A21" s="236"/>
      <c r="B21" s="236"/>
      <c r="C21" s="234"/>
      <c r="D21" s="220"/>
    </row>
    <row r="22" spans="1:4" x14ac:dyDescent="0.2">
      <c r="A22" s="236"/>
      <c r="B22" s="236"/>
      <c r="C22" s="234"/>
      <c r="D22" s="220"/>
    </row>
    <row r="23" spans="1:4" x14ac:dyDescent="0.2">
      <c r="A23" s="236"/>
      <c r="B23" s="236"/>
      <c r="C23" s="234"/>
      <c r="D23" s="220"/>
    </row>
    <row r="24" spans="1:4" x14ac:dyDescent="0.2">
      <c r="A24" s="236"/>
      <c r="B24" s="236"/>
      <c r="C24" s="234"/>
      <c r="D24" s="220"/>
    </row>
    <row r="25" spans="1:4" x14ac:dyDescent="0.2">
      <c r="A25" s="236"/>
      <c r="B25" s="236"/>
      <c r="C25" s="234"/>
      <c r="D25" s="220"/>
    </row>
    <row r="26" spans="1:4" x14ac:dyDescent="0.2">
      <c r="A26" s="236"/>
      <c r="B26" s="236"/>
      <c r="C26" s="234"/>
      <c r="D26" s="220"/>
    </row>
    <row r="27" spans="1:4" x14ac:dyDescent="0.2">
      <c r="A27" s="236"/>
      <c r="B27" s="236"/>
      <c r="C27" s="234"/>
      <c r="D27" s="220"/>
    </row>
    <row r="28" spans="1:4" x14ac:dyDescent="0.2">
      <c r="A28" s="236"/>
      <c r="B28" s="236"/>
      <c r="C28" s="234"/>
      <c r="D28" s="220"/>
    </row>
    <row r="29" spans="1:4" x14ac:dyDescent="0.2">
      <c r="A29" s="236"/>
      <c r="B29" s="236"/>
      <c r="C29" s="234"/>
      <c r="D29" s="220"/>
    </row>
    <row r="30" spans="1:4" x14ac:dyDescent="0.2">
      <c r="A30" s="236"/>
      <c r="B30" s="236"/>
      <c r="C30" s="234"/>
      <c r="D30" s="220"/>
    </row>
    <row r="31" spans="1:4" x14ac:dyDescent="0.2">
      <c r="A31" s="236"/>
      <c r="B31" s="236"/>
      <c r="C31" s="234"/>
      <c r="D31" s="220"/>
    </row>
    <row r="32" spans="1:4" x14ac:dyDescent="0.2">
      <c r="A32" s="236"/>
      <c r="B32" s="236"/>
      <c r="C32" s="234"/>
      <c r="D32" s="220"/>
    </row>
    <row r="33" spans="1:4" x14ac:dyDescent="0.2">
      <c r="A33" s="236"/>
      <c r="B33" s="236"/>
      <c r="C33" s="234"/>
      <c r="D33" s="220"/>
    </row>
    <row r="34" spans="1:4" x14ac:dyDescent="0.2">
      <c r="A34" s="236"/>
      <c r="B34" s="236"/>
      <c r="C34" s="234"/>
      <c r="D34" s="220"/>
    </row>
    <row r="35" spans="1:4" x14ac:dyDescent="0.2">
      <c r="A35" s="236"/>
      <c r="B35" s="236"/>
      <c r="C35" s="234"/>
      <c r="D35" s="220"/>
    </row>
    <row r="36" spans="1:4" x14ac:dyDescent="0.2">
      <c r="A36" s="236"/>
      <c r="B36" s="236"/>
      <c r="C36" s="234"/>
      <c r="D36" s="220"/>
    </row>
    <row r="37" spans="1:4" x14ac:dyDescent="0.2">
      <c r="A37" s="236"/>
      <c r="B37" s="236"/>
      <c r="C37" s="234"/>
      <c r="D37" s="220"/>
    </row>
    <row r="38" spans="1:4" x14ac:dyDescent="0.2">
      <c r="A38" s="236"/>
      <c r="B38" s="236"/>
      <c r="C38" s="234"/>
      <c r="D38" s="220"/>
    </row>
    <row r="39" spans="1:4" x14ac:dyDescent="0.2">
      <c r="A39" s="236"/>
      <c r="B39" s="236"/>
      <c r="C39" s="234"/>
      <c r="D39" s="220"/>
    </row>
    <row r="40" spans="1:4" x14ac:dyDescent="0.2">
      <c r="A40" s="236"/>
      <c r="B40" s="236"/>
      <c r="C40" s="234"/>
      <c r="D40" s="220"/>
    </row>
    <row r="41" spans="1:4" x14ac:dyDescent="0.2">
      <c r="A41" s="236"/>
      <c r="B41" s="236"/>
      <c r="C41" s="234"/>
      <c r="D41" s="220"/>
    </row>
    <row r="42" spans="1:4" x14ac:dyDescent="0.2">
      <c r="A42" s="236"/>
      <c r="B42" s="236"/>
      <c r="C42" s="234"/>
      <c r="D42" s="220"/>
    </row>
    <row r="43" spans="1:4" x14ac:dyDescent="0.2">
      <c r="A43" s="236"/>
      <c r="B43" s="236"/>
      <c r="C43" s="234"/>
      <c r="D43" s="220"/>
    </row>
    <row r="44" spans="1:4" x14ac:dyDescent="0.2">
      <c r="A44" s="236"/>
      <c r="B44" s="236"/>
      <c r="C44" s="234"/>
      <c r="D44" s="220"/>
    </row>
    <row r="45" spans="1:4" s="8" customFormat="1" x14ac:dyDescent="0.2">
      <c r="A45" s="251"/>
      <c r="B45" s="251" t="s">
        <v>356</v>
      </c>
      <c r="C45" s="231">
        <f>SUM(C8:C44)</f>
        <v>-236180</v>
      </c>
      <c r="D45" s="242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09" t="s">
        <v>355</v>
      </c>
      <c r="B49" s="309"/>
      <c r="C49" s="337"/>
      <c r="D49" s="189" t="s">
        <v>354</v>
      </c>
    </row>
    <row r="50" spans="1:4" x14ac:dyDescent="0.2">
      <c r="A50" s="315"/>
      <c r="B50" s="315"/>
      <c r="C50" s="316"/>
      <c r="D50" s="336"/>
    </row>
    <row r="51" spans="1:4" ht="15" customHeight="1" x14ac:dyDescent="0.2">
      <c r="A51" s="226" t="s">
        <v>45</v>
      </c>
      <c r="B51" s="225" t="s">
        <v>46</v>
      </c>
      <c r="C51" s="223" t="s">
        <v>243</v>
      </c>
      <c r="D51" s="223" t="s">
        <v>262</v>
      </c>
    </row>
    <row r="52" spans="1:4" x14ac:dyDescent="0.2">
      <c r="A52" s="236" t="s">
        <v>560</v>
      </c>
      <c r="B52" s="236" t="s">
        <v>561</v>
      </c>
      <c r="C52" s="234">
        <v>1834</v>
      </c>
      <c r="D52" s="220"/>
    </row>
    <row r="53" spans="1:4" x14ac:dyDescent="0.2">
      <c r="A53" s="236" t="s">
        <v>562</v>
      </c>
      <c r="B53" s="236" t="s">
        <v>563</v>
      </c>
      <c r="C53" s="234">
        <v>-1546238.29</v>
      </c>
      <c r="D53" s="220"/>
    </row>
    <row r="54" spans="1:4" x14ac:dyDescent="0.2">
      <c r="A54" s="236" t="s">
        <v>564</v>
      </c>
      <c r="B54" s="236" t="s">
        <v>565</v>
      </c>
      <c r="C54" s="234">
        <v>-147948</v>
      </c>
      <c r="D54" s="220"/>
    </row>
    <row r="55" spans="1:4" x14ac:dyDescent="0.2">
      <c r="A55" s="236"/>
      <c r="B55" s="236"/>
      <c r="C55" s="234"/>
      <c r="D55" s="220"/>
    </row>
    <row r="56" spans="1:4" x14ac:dyDescent="0.2">
      <c r="A56" s="236"/>
      <c r="B56" s="236"/>
      <c r="C56" s="234"/>
      <c r="D56" s="220"/>
    </row>
    <row r="57" spans="1:4" x14ac:dyDescent="0.2">
      <c r="A57" s="236"/>
      <c r="B57" s="236"/>
      <c r="C57" s="234"/>
      <c r="D57" s="220"/>
    </row>
    <row r="58" spans="1:4" x14ac:dyDescent="0.2">
      <c r="A58" s="236"/>
      <c r="B58" s="236"/>
      <c r="C58" s="234"/>
      <c r="D58" s="220"/>
    </row>
    <row r="59" spans="1:4" x14ac:dyDescent="0.2">
      <c r="A59" s="236"/>
      <c r="B59" s="236"/>
      <c r="C59" s="234"/>
      <c r="D59" s="220"/>
    </row>
    <row r="60" spans="1:4" x14ac:dyDescent="0.2">
      <c r="A60" s="236"/>
      <c r="B60" s="236"/>
      <c r="C60" s="234"/>
      <c r="D60" s="220"/>
    </row>
    <row r="61" spans="1:4" x14ac:dyDescent="0.2">
      <c r="A61" s="236"/>
      <c r="B61" s="236"/>
      <c r="C61" s="234"/>
      <c r="D61" s="220"/>
    </row>
    <row r="62" spans="1:4" x14ac:dyDescent="0.2">
      <c r="A62" s="236"/>
      <c r="B62" s="236"/>
      <c r="C62" s="234"/>
      <c r="D62" s="220"/>
    </row>
    <row r="63" spans="1:4" x14ac:dyDescent="0.2">
      <c r="A63" s="236"/>
      <c r="B63" s="236"/>
      <c r="C63" s="234"/>
      <c r="D63" s="220"/>
    </row>
    <row r="64" spans="1:4" x14ac:dyDescent="0.2">
      <c r="A64" s="236"/>
      <c r="B64" s="236"/>
      <c r="C64" s="234"/>
      <c r="D64" s="220"/>
    </row>
    <row r="65" spans="1:4" x14ac:dyDescent="0.2">
      <c r="A65" s="236"/>
      <c r="B65" s="236"/>
      <c r="C65" s="234"/>
      <c r="D65" s="220"/>
    </row>
    <row r="66" spans="1:4" x14ac:dyDescent="0.2">
      <c r="A66" s="236"/>
      <c r="B66" s="236"/>
      <c r="C66" s="234"/>
      <c r="D66" s="220"/>
    </row>
    <row r="67" spans="1:4" x14ac:dyDescent="0.2">
      <c r="A67" s="236"/>
      <c r="B67" s="236"/>
      <c r="C67" s="234"/>
      <c r="D67" s="220"/>
    </row>
    <row r="68" spans="1:4" x14ac:dyDescent="0.2">
      <c r="A68" s="236"/>
      <c r="B68" s="236"/>
      <c r="C68" s="234"/>
      <c r="D68" s="220"/>
    </row>
    <row r="69" spans="1:4" x14ac:dyDescent="0.2">
      <c r="A69" s="236"/>
      <c r="B69" s="236"/>
      <c r="C69" s="234"/>
      <c r="D69" s="220"/>
    </row>
    <row r="70" spans="1:4" x14ac:dyDescent="0.2">
      <c r="A70" s="236"/>
      <c r="B70" s="236"/>
      <c r="C70" s="234"/>
      <c r="D70" s="220"/>
    </row>
    <row r="71" spans="1:4" x14ac:dyDescent="0.2">
      <c r="A71" s="236"/>
      <c r="B71" s="236"/>
      <c r="C71" s="234"/>
      <c r="D71" s="220"/>
    </row>
    <row r="72" spans="1:4" x14ac:dyDescent="0.2">
      <c r="A72" s="236"/>
      <c r="B72" s="236"/>
      <c r="C72" s="234"/>
      <c r="D72" s="220"/>
    </row>
    <row r="73" spans="1:4" x14ac:dyDescent="0.2">
      <c r="A73" s="236"/>
      <c r="B73" s="236"/>
      <c r="C73" s="234"/>
      <c r="D73" s="220"/>
    </row>
    <row r="74" spans="1:4" x14ac:dyDescent="0.2">
      <c r="A74" s="236"/>
      <c r="B74" s="236"/>
      <c r="C74" s="234"/>
      <c r="D74" s="220"/>
    </row>
    <row r="75" spans="1:4" x14ac:dyDescent="0.2">
      <c r="A75" s="236"/>
      <c r="B75" s="236"/>
      <c r="C75" s="234"/>
      <c r="D75" s="220"/>
    </row>
    <row r="76" spans="1:4" x14ac:dyDescent="0.2">
      <c r="A76" s="236"/>
      <c r="B76" s="236"/>
      <c r="C76" s="234"/>
      <c r="D76" s="220"/>
    </row>
    <row r="77" spans="1:4" x14ac:dyDescent="0.2">
      <c r="A77" s="236"/>
      <c r="B77" s="236"/>
      <c r="C77" s="234"/>
      <c r="D77" s="220"/>
    </row>
    <row r="78" spans="1:4" x14ac:dyDescent="0.2">
      <c r="A78" s="236"/>
      <c r="B78" s="236"/>
      <c r="C78" s="234"/>
      <c r="D78" s="220"/>
    </row>
    <row r="79" spans="1:4" x14ac:dyDescent="0.2">
      <c r="A79" s="236"/>
      <c r="B79" s="236"/>
      <c r="C79" s="234"/>
      <c r="D79" s="220"/>
    </row>
    <row r="80" spans="1:4" x14ac:dyDescent="0.2">
      <c r="A80" s="236"/>
      <c r="B80" s="236"/>
      <c r="C80" s="234"/>
      <c r="D80" s="220"/>
    </row>
    <row r="81" spans="1:4" x14ac:dyDescent="0.2">
      <c r="A81" s="236"/>
      <c r="B81" s="236"/>
      <c r="C81" s="234"/>
      <c r="D81" s="220"/>
    </row>
    <row r="82" spans="1:4" x14ac:dyDescent="0.2">
      <c r="A82" s="236"/>
      <c r="B82" s="236"/>
      <c r="C82" s="234"/>
      <c r="D82" s="220"/>
    </row>
    <row r="83" spans="1:4" x14ac:dyDescent="0.2">
      <c r="A83" s="236"/>
      <c r="B83" s="236"/>
      <c r="C83" s="234"/>
      <c r="D83" s="220"/>
    </row>
    <row r="84" spans="1:4" x14ac:dyDescent="0.2">
      <c r="A84" s="236"/>
      <c r="B84" s="236"/>
      <c r="C84" s="234"/>
      <c r="D84" s="220"/>
    </row>
    <row r="85" spans="1:4" x14ac:dyDescent="0.2">
      <c r="A85" s="236"/>
      <c r="B85" s="236"/>
      <c r="C85" s="234"/>
      <c r="D85" s="220"/>
    </row>
    <row r="86" spans="1:4" x14ac:dyDescent="0.2">
      <c r="A86" s="236"/>
      <c r="B86" s="236"/>
      <c r="C86" s="234"/>
      <c r="D86" s="220"/>
    </row>
    <row r="87" spans="1:4" x14ac:dyDescent="0.2">
      <c r="A87" s="236"/>
      <c r="B87" s="236"/>
      <c r="C87" s="234"/>
      <c r="D87" s="220"/>
    </row>
    <row r="88" spans="1:4" x14ac:dyDescent="0.2">
      <c r="A88" s="236"/>
      <c r="B88" s="236"/>
      <c r="C88" s="234"/>
      <c r="D88" s="220"/>
    </row>
    <row r="89" spans="1:4" x14ac:dyDescent="0.2">
      <c r="A89" s="251"/>
      <c r="B89" s="251" t="s">
        <v>353</v>
      </c>
      <c r="C89" s="231">
        <f>SUM(C52:C88)</f>
        <v>-1692352.29</v>
      </c>
      <c r="D89" s="242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/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0" t="s">
        <v>143</v>
      </c>
      <c r="B2" s="461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89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343" t="s">
        <v>340</v>
      </c>
      <c r="E7" s="223" t="s">
        <v>262</v>
      </c>
    </row>
    <row r="8" spans="1:5" x14ac:dyDescent="0.2">
      <c r="A8" s="342" t="s">
        <v>518</v>
      </c>
      <c r="B8" s="342" t="s">
        <v>518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18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7" t="s">
        <v>205</v>
      </c>
      <c r="B7" s="478"/>
      <c r="C7" s="478"/>
      <c r="D7" s="478"/>
      <c r="E7" s="479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5" t="s">
        <v>366</v>
      </c>
      <c r="B5" s="215"/>
      <c r="C5" s="22"/>
      <c r="D5" s="355"/>
      <c r="E5" s="354" t="s">
        <v>365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352" t="s">
        <v>364</v>
      </c>
      <c r="E7" s="351" t="s">
        <v>363</v>
      </c>
      <c r="F7" s="89"/>
      <c r="G7" s="89"/>
      <c r="H7" s="89"/>
    </row>
    <row r="8" spans="1:8" x14ac:dyDescent="0.2">
      <c r="A8" s="236" t="s">
        <v>566</v>
      </c>
      <c r="B8" s="236" t="s">
        <v>567</v>
      </c>
      <c r="C8" s="252">
        <v>722229.73</v>
      </c>
      <c r="D8" s="350">
        <f>C8/C109</f>
        <v>0.42390823749338902</v>
      </c>
      <c r="E8" s="349"/>
    </row>
    <row r="9" spans="1:8" x14ac:dyDescent="0.2">
      <c r="A9" s="236" t="s">
        <v>568</v>
      </c>
      <c r="B9" s="236" t="s">
        <v>569</v>
      </c>
      <c r="C9" s="252">
        <v>194970</v>
      </c>
      <c r="D9" s="350">
        <f>C9/C109</f>
        <v>0.11443642601653363</v>
      </c>
      <c r="E9" s="349"/>
    </row>
    <row r="10" spans="1:8" x14ac:dyDescent="0.2">
      <c r="A10" s="236" t="s">
        <v>570</v>
      </c>
      <c r="B10" s="236" t="s">
        <v>571</v>
      </c>
      <c r="C10" s="252">
        <v>17407.060000000001</v>
      </c>
      <c r="D10" s="350">
        <f>C10/C109</f>
        <v>1.021696534777331E-2</v>
      </c>
      <c r="E10" s="349"/>
    </row>
    <row r="11" spans="1:8" x14ac:dyDescent="0.2">
      <c r="A11" s="236" t="s">
        <v>572</v>
      </c>
      <c r="B11" s="236" t="s">
        <v>573</v>
      </c>
      <c r="C11" s="252">
        <v>32400</v>
      </c>
      <c r="D11" s="350">
        <f>C11/C109</f>
        <v>1.9016978011672001E-2</v>
      </c>
      <c r="E11" s="349"/>
    </row>
    <row r="12" spans="1:8" x14ac:dyDescent="0.2">
      <c r="A12" s="236" t="s">
        <v>574</v>
      </c>
      <c r="B12" s="236" t="s">
        <v>575</v>
      </c>
      <c r="C12" s="252">
        <v>84240</v>
      </c>
      <c r="D12" s="350">
        <f>C12/C109</f>
        <v>4.9444142830347197E-2</v>
      </c>
      <c r="E12" s="349"/>
    </row>
    <row r="13" spans="1:8" x14ac:dyDescent="0.2">
      <c r="A13" s="236" t="s">
        <v>576</v>
      </c>
      <c r="B13" s="236" t="s">
        <v>577</v>
      </c>
      <c r="C13" s="252">
        <v>71708</v>
      </c>
      <c r="D13" s="350">
        <f>C13/C109</f>
        <v>4.2088563557437522E-2</v>
      </c>
      <c r="E13" s="349"/>
    </row>
    <row r="14" spans="1:8" x14ac:dyDescent="0.2">
      <c r="A14" s="236" t="s">
        <v>578</v>
      </c>
      <c r="B14" s="236" t="s">
        <v>579</v>
      </c>
      <c r="C14" s="252">
        <v>15836.33</v>
      </c>
      <c r="D14" s="350">
        <f>C14/C109</f>
        <v>9.2950351665302966E-3</v>
      </c>
      <c r="E14" s="349"/>
    </row>
    <row r="15" spans="1:8" x14ac:dyDescent="0.2">
      <c r="A15" s="236" t="s">
        <v>580</v>
      </c>
      <c r="B15" s="236" t="s">
        <v>581</v>
      </c>
      <c r="C15" s="252">
        <v>8573.14</v>
      </c>
      <c r="D15" s="350">
        <f>C15/C109</f>
        <v>5.0319510762649898E-3</v>
      </c>
      <c r="E15" s="349"/>
    </row>
    <row r="16" spans="1:8" x14ac:dyDescent="0.2">
      <c r="A16" s="236" t="s">
        <v>582</v>
      </c>
      <c r="B16" s="236" t="s">
        <v>583</v>
      </c>
      <c r="C16" s="252">
        <v>38651.199999999997</v>
      </c>
      <c r="D16" s="350">
        <f>C16/C109</f>
        <v>2.268608088039311E-2</v>
      </c>
      <c r="E16" s="349"/>
    </row>
    <row r="17" spans="1:5" x14ac:dyDescent="0.2">
      <c r="A17" s="236" t="s">
        <v>584</v>
      </c>
      <c r="B17" s="236" t="s">
        <v>585</v>
      </c>
      <c r="C17" s="252">
        <v>7616.82</v>
      </c>
      <c r="D17" s="350">
        <f>C17/C109</f>
        <v>4.4706450141624538E-3</v>
      </c>
      <c r="E17" s="349"/>
    </row>
    <row r="18" spans="1:5" x14ac:dyDescent="0.2">
      <c r="A18" s="236" t="s">
        <v>586</v>
      </c>
      <c r="B18" s="236" t="s">
        <v>587</v>
      </c>
      <c r="C18" s="252">
        <v>30756.05</v>
      </c>
      <c r="D18" s="350">
        <f>C18/C109</f>
        <v>1.8052071807897672E-2</v>
      </c>
      <c r="E18" s="349"/>
    </row>
    <row r="19" spans="1:5" x14ac:dyDescent="0.2">
      <c r="A19" s="236" t="s">
        <v>588</v>
      </c>
      <c r="B19" s="236" t="s">
        <v>589</v>
      </c>
      <c r="C19" s="252">
        <v>19859.349999999999</v>
      </c>
      <c r="D19" s="350">
        <f>C19/C109</f>
        <v>1.1656321675188219E-2</v>
      </c>
      <c r="E19" s="349"/>
    </row>
    <row r="20" spans="1:5" x14ac:dyDescent="0.2">
      <c r="A20" s="236" t="s">
        <v>590</v>
      </c>
      <c r="B20" s="236" t="s">
        <v>591</v>
      </c>
      <c r="C20" s="252">
        <v>2663</v>
      </c>
      <c r="D20" s="350">
        <f>C20/C109</f>
        <v>1.5630312483050164E-3</v>
      </c>
      <c r="E20" s="349"/>
    </row>
    <row r="21" spans="1:5" x14ac:dyDescent="0.2">
      <c r="A21" s="236" t="s">
        <v>592</v>
      </c>
      <c r="B21" s="236" t="s">
        <v>593</v>
      </c>
      <c r="C21" s="252">
        <v>28768</v>
      </c>
      <c r="D21" s="350">
        <f>C21/C109</f>
        <v>1.6885198254314199E-2</v>
      </c>
      <c r="E21" s="349"/>
    </row>
    <row r="22" spans="1:5" x14ac:dyDescent="0.2">
      <c r="A22" s="236" t="s">
        <v>594</v>
      </c>
      <c r="B22" s="236" t="s">
        <v>595</v>
      </c>
      <c r="C22" s="252">
        <v>17549</v>
      </c>
      <c r="D22" s="350">
        <f>C22/C109</f>
        <v>1.0300276145889874E-2</v>
      </c>
      <c r="E22" s="349"/>
    </row>
    <row r="23" spans="1:5" x14ac:dyDescent="0.2">
      <c r="A23" s="236" t="s">
        <v>596</v>
      </c>
      <c r="B23" s="236" t="s">
        <v>597</v>
      </c>
      <c r="C23" s="252">
        <v>3560</v>
      </c>
      <c r="D23" s="350">
        <f>C23/C109</f>
        <v>2.0895198062207505E-3</v>
      </c>
      <c r="E23" s="349"/>
    </row>
    <row r="24" spans="1:5" x14ac:dyDescent="0.2">
      <c r="A24" s="236" t="s">
        <v>598</v>
      </c>
      <c r="B24" s="236" t="s">
        <v>599</v>
      </c>
      <c r="C24" s="252">
        <v>6307.45</v>
      </c>
      <c r="D24" s="350">
        <f>C24/C109</f>
        <v>3.7021184555469304E-3</v>
      </c>
      <c r="E24" s="349"/>
    </row>
    <row r="25" spans="1:5" x14ac:dyDescent="0.2">
      <c r="A25" s="236" t="s">
        <v>600</v>
      </c>
      <c r="B25" s="236" t="s">
        <v>601</v>
      </c>
      <c r="C25" s="252">
        <v>7095.21</v>
      </c>
      <c r="D25" s="350">
        <f>C25/C109</f>
        <v>4.1644892764875086E-3</v>
      </c>
      <c r="E25" s="349"/>
    </row>
    <row r="26" spans="1:5" x14ac:dyDescent="0.2">
      <c r="A26" s="236" t="s">
        <v>602</v>
      </c>
      <c r="B26" s="236" t="s">
        <v>603</v>
      </c>
      <c r="C26" s="252">
        <v>28218.01</v>
      </c>
      <c r="D26" s="350">
        <f>C26/C109</f>
        <v>1.6562385052566065E-2</v>
      </c>
      <c r="E26" s="349"/>
    </row>
    <row r="27" spans="1:5" x14ac:dyDescent="0.2">
      <c r="A27" s="236" t="s">
        <v>604</v>
      </c>
      <c r="B27" s="236" t="s">
        <v>605</v>
      </c>
      <c r="C27" s="252">
        <v>3569.1</v>
      </c>
      <c r="D27" s="350">
        <f>C27/C109</f>
        <v>2.0948609944894609E-3</v>
      </c>
      <c r="E27" s="349"/>
    </row>
    <row r="28" spans="1:5" x14ac:dyDescent="0.2">
      <c r="A28" s="236" t="s">
        <v>606</v>
      </c>
      <c r="B28" s="236" t="s">
        <v>607</v>
      </c>
      <c r="C28" s="252">
        <v>17015.38</v>
      </c>
      <c r="D28" s="350">
        <f>C28/C109</f>
        <v>9.9870712135877622E-3</v>
      </c>
      <c r="E28" s="349"/>
    </row>
    <row r="29" spans="1:5" x14ac:dyDescent="0.2">
      <c r="A29" s="236" t="s">
        <v>608</v>
      </c>
      <c r="B29" s="236" t="s">
        <v>609</v>
      </c>
      <c r="C29" s="252">
        <v>7625</v>
      </c>
      <c r="D29" s="350">
        <f>C29/C109</f>
        <v>4.4754462141666359E-3</v>
      </c>
      <c r="E29" s="349"/>
    </row>
    <row r="30" spans="1:5" x14ac:dyDescent="0.2">
      <c r="A30" s="236" t="s">
        <v>610</v>
      </c>
      <c r="B30" s="236" t="s">
        <v>611</v>
      </c>
      <c r="C30" s="252">
        <v>3851.88</v>
      </c>
      <c r="D30" s="350">
        <f>C30/C109</f>
        <v>2.2608369525802204E-3</v>
      </c>
      <c r="E30" s="349"/>
    </row>
    <row r="31" spans="1:5" x14ac:dyDescent="0.2">
      <c r="A31" s="236" t="s">
        <v>612</v>
      </c>
      <c r="B31" s="236" t="s">
        <v>613</v>
      </c>
      <c r="C31" s="252">
        <v>5293.99</v>
      </c>
      <c r="D31" s="350">
        <f>C31/C109</f>
        <v>3.10727442666702E-3</v>
      </c>
      <c r="E31" s="349"/>
    </row>
    <row r="32" spans="1:5" x14ac:dyDescent="0.2">
      <c r="A32" s="236" t="s">
        <v>614</v>
      </c>
      <c r="B32" s="236" t="s">
        <v>615</v>
      </c>
      <c r="C32" s="252">
        <v>245247.67</v>
      </c>
      <c r="D32" s="350">
        <f>C32/C109</f>
        <v>0.14394659098159848</v>
      </c>
      <c r="E32" s="349"/>
    </row>
    <row r="33" spans="1:5" x14ac:dyDescent="0.2">
      <c r="A33" s="236" t="s">
        <v>616</v>
      </c>
      <c r="B33" s="236" t="s">
        <v>617</v>
      </c>
      <c r="C33" s="252">
        <v>82463</v>
      </c>
      <c r="D33" s="350">
        <f>C33/C109</f>
        <v>4.8401143758534201E-2</v>
      </c>
      <c r="E33" s="349"/>
    </row>
    <row r="34" spans="1:5" x14ac:dyDescent="0.2">
      <c r="A34" s="236" t="s">
        <v>618</v>
      </c>
      <c r="B34" s="236" t="s">
        <v>619</v>
      </c>
      <c r="C34" s="252">
        <v>266.36</v>
      </c>
      <c r="D34" s="350">
        <f>C34/C109</f>
        <v>1.563383414564492E-4</v>
      </c>
      <c r="E34" s="349"/>
    </row>
    <row r="35" spans="1:5" x14ac:dyDescent="0.2">
      <c r="A35" s="236"/>
      <c r="B35" s="236"/>
      <c r="C35" s="252"/>
      <c r="D35" s="350">
        <f>C35/C109</f>
        <v>0</v>
      </c>
      <c r="E35" s="349"/>
    </row>
    <row r="36" spans="1:5" x14ac:dyDescent="0.2">
      <c r="A36" s="236"/>
      <c r="B36" s="236"/>
      <c r="C36" s="252"/>
      <c r="D36" s="350">
        <f>C36/C109</f>
        <v>0</v>
      </c>
      <c r="E36" s="349"/>
    </row>
    <row r="37" spans="1:5" x14ac:dyDescent="0.2">
      <c r="A37" s="236"/>
      <c r="B37" s="236"/>
      <c r="C37" s="252"/>
      <c r="D37" s="350">
        <f>C37/C109</f>
        <v>0</v>
      </c>
      <c r="E37" s="349"/>
    </row>
    <row r="38" spans="1:5" x14ac:dyDescent="0.2">
      <c r="A38" s="236"/>
      <c r="B38" s="236"/>
      <c r="C38" s="252"/>
      <c r="D38" s="350">
        <f>C38/C109</f>
        <v>0</v>
      </c>
      <c r="E38" s="349"/>
    </row>
    <row r="39" spans="1:5" x14ac:dyDescent="0.2">
      <c r="A39" s="236"/>
      <c r="B39" s="236"/>
      <c r="C39" s="252"/>
      <c r="D39" s="350">
        <f>C39/C109</f>
        <v>0</v>
      </c>
      <c r="E39" s="349"/>
    </row>
    <row r="40" spans="1:5" x14ac:dyDescent="0.2">
      <c r="A40" s="236"/>
      <c r="B40" s="236"/>
      <c r="C40" s="252"/>
      <c r="D40" s="350">
        <f>C40/C109</f>
        <v>0</v>
      </c>
      <c r="E40" s="349"/>
    </row>
    <row r="41" spans="1:5" x14ac:dyDescent="0.2">
      <c r="A41" s="236"/>
      <c r="B41" s="236"/>
      <c r="C41" s="252"/>
      <c r="D41" s="350">
        <f>C41/C109</f>
        <v>0</v>
      </c>
      <c r="E41" s="349"/>
    </row>
    <row r="42" spans="1:5" x14ac:dyDescent="0.2">
      <c r="A42" s="236"/>
      <c r="B42" s="236"/>
      <c r="C42" s="252"/>
      <c r="D42" s="350">
        <f>C42/C109</f>
        <v>0</v>
      </c>
      <c r="E42" s="349"/>
    </row>
    <row r="43" spans="1:5" x14ac:dyDescent="0.2">
      <c r="A43" s="236"/>
      <c r="B43" s="236"/>
      <c r="C43" s="252"/>
      <c r="D43" s="350">
        <f>C43/C109</f>
        <v>0</v>
      </c>
      <c r="E43" s="349"/>
    </row>
    <row r="44" spans="1:5" x14ac:dyDescent="0.2">
      <c r="A44" s="236"/>
      <c r="B44" s="236"/>
      <c r="C44" s="252"/>
      <c r="D44" s="350">
        <f>C44/C109</f>
        <v>0</v>
      </c>
      <c r="E44" s="349"/>
    </row>
    <row r="45" spans="1:5" x14ac:dyDescent="0.2">
      <c r="A45" s="236"/>
      <c r="B45" s="236"/>
      <c r="C45" s="252"/>
      <c r="D45" s="350">
        <f>C45/C109</f>
        <v>0</v>
      </c>
      <c r="E45" s="349"/>
    </row>
    <row r="46" spans="1:5" x14ac:dyDescent="0.2">
      <c r="A46" s="236"/>
      <c r="B46" s="236"/>
      <c r="C46" s="252"/>
      <c r="D46" s="350">
        <f>C46/C109</f>
        <v>0</v>
      </c>
      <c r="E46" s="349"/>
    </row>
    <row r="47" spans="1:5" x14ac:dyDescent="0.2">
      <c r="A47" s="236"/>
      <c r="B47" s="236"/>
      <c r="C47" s="252"/>
      <c r="D47" s="350">
        <f>C47/C109</f>
        <v>0</v>
      </c>
      <c r="E47" s="349"/>
    </row>
    <row r="48" spans="1:5" x14ac:dyDescent="0.2">
      <c r="A48" s="236"/>
      <c r="B48" s="236"/>
      <c r="C48" s="252"/>
      <c r="D48" s="350">
        <f>C48/C109</f>
        <v>0</v>
      </c>
      <c r="E48" s="349"/>
    </row>
    <row r="49" spans="1:5" x14ac:dyDescent="0.2">
      <c r="A49" s="236"/>
      <c r="B49" s="236"/>
      <c r="C49" s="252"/>
      <c r="D49" s="350">
        <f>C49/C109</f>
        <v>0</v>
      </c>
      <c r="E49" s="349"/>
    </row>
    <row r="50" spans="1:5" x14ac:dyDescent="0.2">
      <c r="A50" s="236"/>
      <c r="B50" s="236"/>
      <c r="C50" s="252"/>
      <c r="D50" s="350">
        <f>C50/C109</f>
        <v>0</v>
      </c>
      <c r="E50" s="349"/>
    </row>
    <row r="51" spans="1:5" x14ac:dyDescent="0.2">
      <c r="A51" s="236"/>
      <c r="B51" s="236"/>
      <c r="C51" s="252"/>
      <c r="D51" s="350">
        <f>C51/C109</f>
        <v>0</v>
      </c>
      <c r="E51" s="349"/>
    </row>
    <row r="52" spans="1:5" x14ac:dyDescent="0.2">
      <c r="A52" s="236"/>
      <c r="B52" s="236"/>
      <c r="C52" s="252"/>
      <c r="D52" s="350">
        <f>C52/C109</f>
        <v>0</v>
      </c>
      <c r="E52" s="349"/>
    </row>
    <row r="53" spans="1:5" x14ac:dyDescent="0.2">
      <c r="A53" s="236"/>
      <c r="B53" s="236"/>
      <c r="C53" s="252"/>
      <c r="D53" s="350">
        <f>C53/C109</f>
        <v>0</v>
      </c>
      <c r="E53" s="349"/>
    </row>
    <row r="54" spans="1:5" x14ac:dyDescent="0.2">
      <c r="A54" s="236"/>
      <c r="B54" s="236"/>
      <c r="C54" s="252"/>
      <c r="D54" s="350">
        <f>C54/C109</f>
        <v>0</v>
      </c>
      <c r="E54" s="349"/>
    </row>
    <row r="55" spans="1:5" x14ac:dyDescent="0.2">
      <c r="A55" s="236"/>
      <c r="B55" s="236"/>
      <c r="C55" s="252"/>
      <c r="D55" s="350">
        <f>C55/C109</f>
        <v>0</v>
      </c>
      <c r="E55" s="349"/>
    </row>
    <row r="56" spans="1:5" x14ac:dyDescent="0.2">
      <c r="A56" s="236"/>
      <c r="B56" s="236"/>
      <c r="C56" s="252"/>
      <c r="D56" s="350">
        <f>C56/C109</f>
        <v>0</v>
      </c>
      <c r="E56" s="349"/>
    </row>
    <row r="57" spans="1:5" x14ac:dyDescent="0.2">
      <c r="A57" s="236"/>
      <c r="B57" s="236"/>
      <c r="C57" s="252"/>
      <c r="D57" s="350">
        <f>C57/C109</f>
        <v>0</v>
      </c>
      <c r="E57" s="349"/>
    </row>
    <row r="58" spans="1:5" x14ac:dyDescent="0.2">
      <c r="A58" s="236"/>
      <c r="B58" s="236"/>
      <c r="C58" s="252"/>
      <c r="D58" s="350">
        <f>C58/C109</f>
        <v>0</v>
      </c>
      <c r="E58" s="349"/>
    </row>
    <row r="59" spans="1:5" x14ac:dyDescent="0.2">
      <c r="A59" s="236"/>
      <c r="B59" s="236"/>
      <c r="C59" s="252"/>
      <c r="D59" s="350">
        <f>C59/C109</f>
        <v>0</v>
      </c>
      <c r="E59" s="349"/>
    </row>
    <row r="60" spans="1:5" x14ac:dyDescent="0.2">
      <c r="A60" s="236"/>
      <c r="B60" s="236"/>
      <c r="C60" s="252"/>
      <c r="D60" s="350">
        <f>C60/C109</f>
        <v>0</v>
      </c>
      <c r="E60" s="349"/>
    </row>
    <row r="61" spans="1:5" x14ac:dyDescent="0.2">
      <c r="A61" s="236"/>
      <c r="B61" s="236"/>
      <c r="C61" s="252"/>
      <c r="D61" s="350">
        <f>C61/C109</f>
        <v>0</v>
      </c>
      <c r="E61" s="349"/>
    </row>
    <row r="62" spans="1:5" x14ac:dyDescent="0.2">
      <c r="A62" s="236"/>
      <c r="B62" s="236"/>
      <c r="C62" s="252"/>
      <c r="D62" s="350">
        <f>C62/C109</f>
        <v>0</v>
      </c>
      <c r="E62" s="349"/>
    </row>
    <row r="63" spans="1:5" x14ac:dyDescent="0.2">
      <c r="A63" s="236"/>
      <c r="B63" s="236"/>
      <c r="C63" s="252"/>
      <c r="D63" s="350">
        <f>C63/C109</f>
        <v>0</v>
      </c>
      <c r="E63" s="349"/>
    </row>
    <row r="64" spans="1:5" x14ac:dyDescent="0.2">
      <c r="A64" s="236"/>
      <c r="B64" s="236"/>
      <c r="C64" s="252"/>
      <c r="D64" s="350">
        <f>C64/C109</f>
        <v>0</v>
      </c>
      <c r="E64" s="349"/>
    </row>
    <row r="65" spans="1:5" x14ac:dyDescent="0.2">
      <c r="A65" s="236"/>
      <c r="B65" s="236"/>
      <c r="C65" s="252"/>
      <c r="D65" s="350">
        <f>C65/C109</f>
        <v>0</v>
      </c>
      <c r="E65" s="349"/>
    </row>
    <row r="66" spans="1:5" x14ac:dyDescent="0.2">
      <c r="A66" s="236"/>
      <c r="B66" s="236"/>
      <c r="C66" s="252"/>
      <c r="D66" s="350">
        <f>C66/C109</f>
        <v>0</v>
      </c>
      <c r="E66" s="349"/>
    </row>
    <row r="67" spans="1:5" x14ac:dyDescent="0.2">
      <c r="A67" s="236"/>
      <c r="B67" s="236"/>
      <c r="C67" s="252"/>
      <c r="D67" s="350">
        <f>C67/C109</f>
        <v>0</v>
      </c>
      <c r="E67" s="349"/>
    </row>
    <row r="68" spans="1:5" x14ac:dyDescent="0.2">
      <c r="A68" s="236"/>
      <c r="B68" s="236"/>
      <c r="C68" s="252"/>
      <c r="D68" s="350">
        <f>C68/C109</f>
        <v>0</v>
      </c>
      <c r="E68" s="349"/>
    </row>
    <row r="69" spans="1:5" x14ac:dyDescent="0.2">
      <c r="A69" s="236"/>
      <c r="B69" s="236"/>
      <c r="C69" s="252"/>
      <c r="D69" s="350">
        <f>C69/C109</f>
        <v>0</v>
      </c>
      <c r="E69" s="349"/>
    </row>
    <row r="70" spans="1:5" x14ac:dyDescent="0.2">
      <c r="A70" s="236"/>
      <c r="B70" s="236"/>
      <c r="C70" s="252"/>
      <c r="D70" s="350">
        <f>C70/C109</f>
        <v>0</v>
      </c>
      <c r="E70" s="349"/>
    </row>
    <row r="71" spans="1:5" x14ac:dyDescent="0.2">
      <c r="A71" s="236"/>
      <c r="B71" s="236"/>
      <c r="C71" s="252"/>
      <c r="D71" s="350">
        <f>C71/C109</f>
        <v>0</v>
      </c>
      <c r="E71" s="349"/>
    </row>
    <row r="72" spans="1:5" x14ac:dyDescent="0.2">
      <c r="A72" s="236"/>
      <c r="B72" s="236"/>
      <c r="C72" s="252"/>
      <c r="D72" s="350">
        <f>C72/C109</f>
        <v>0</v>
      </c>
      <c r="E72" s="349"/>
    </row>
    <row r="73" spans="1:5" x14ac:dyDescent="0.2">
      <c r="A73" s="236"/>
      <c r="B73" s="236"/>
      <c r="C73" s="252"/>
      <c r="D73" s="350">
        <f>C73/C109</f>
        <v>0</v>
      </c>
      <c r="E73" s="349"/>
    </row>
    <row r="74" spans="1:5" x14ac:dyDescent="0.2">
      <c r="A74" s="236"/>
      <c r="B74" s="236"/>
      <c r="C74" s="252"/>
      <c r="D74" s="350">
        <f>C74/C109</f>
        <v>0</v>
      </c>
      <c r="E74" s="349"/>
    </row>
    <row r="75" spans="1:5" x14ac:dyDescent="0.2">
      <c r="A75" s="236"/>
      <c r="B75" s="236"/>
      <c r="C75" s="252"/>
      <c r="D75" s="350">
        <f>C75/C109</f>
        <v>0</v>
      </c>
      <c r="E75" s="349"/>
    </row>
    <row r="76" spans="1:5" x14ac:dyDescent="0.2">
      <c r="A76" s="236"/>
      <c r="B76" s="236"/>
      <c r="C76" s="252"/>
      <c r="D76" s="350">
        <f>C76/C109</f>
        <v>0</v>
      </c>
      <c r="E76" s="349"/>
    </row>
    <row r="77" spans="1:5" x14ac:dyDescent="0.2">
      <c r="A77" s="236"/>
      <c r="B77" s="236"/>
      <c r="C77" s="252"/>
      <c r="D77" s="350">
        <f>C77/C109</f>
        <v>0</v>
      </c>
      <c r="E77" s="349"/>
    </row>
    <row r="78" spans="1:5" x14ac:dyDescent="0.2">
      <c r="A78" s="236"/>
      <c r="B78" s="236"/>
      <c r="C78" s="252"/>
      <c r="D78" s="350">
        <f>C78/C109</f>
        <v>0</v>
      </c>
      <c r="E78" s="349"/>
    </row>
    <row r="79" spans="1:5" x14ac:dyDescent="0.2">
      <c r="A79" s="236"/>
      <c r="B79" s="236"/>
      <c r="C79" s="252"/>
      <c r="D79" s="350">
        <f>C79/C109</f>
        <v>0</v>
      </c>
      <c r="E79" s="349"/>
    </row>
    <row r="80" spans="1:5" x14ac:dyDescent="0.2">
      <c r="A80" s="236"/>
      <c r="B80" s="236"/>
      <c r="C80" s="252"/>
      <c r="D80" s="350">
        <f>C80/C109</f>
        <v>0</v>
      </c>
      <c r="E80" s="349"/>
    </row>
    <row r="81" spans="1:5" x14ac:dyDescent="0.2">
      <c r="A81" s="236"/>
      <c r="B81" s="236"/>
      <c r="C81" s="252"/>
      <c r="D81" s="350">
        <f>C81/C109</f>
        <v>0</v>
      </c>
      <c r="E81" s="349"/>
    </row>
    <row r="82" spans="1:5" x14ac:dyDescent="0.2">
      <c r="A82" s="236"/>
      <c r="B82" s="236"/>
      <c r="C82" s="252"/>
      <c r="D82" s="350">
        <f>C82/C109</f>
        <v>0</v>
      </c>
      <c r="E82" s="349"/>
    </row>
    <row r="83" spans="1:5" x14ac:dyDescent="0.2">
      <c r="A83" s="236"/>
      <c r="B83" s="236"/>
      <c r="C83" s="252"/>
      <c r="D83" s="350">
        <f>C83/C109</f>
        <v>0</v>
      </c>
      <c r="E83" s="349"/>
    </row>
    <row r="84" spans="1:5" x14ac:dyDescent="0.2">
      <c r="A84" s="236"/>
      <c r="B84" s="236"/>
      <c r="C84" s="252"/>
      <c r="D84" s="350">
        <f>C84/C109</f>
        <v>0</v>
      </c>
      <c r="E84" s="349"/>
    </row>
    <row r="85" spans="1:5" x14ac:dyDescent="0.2">
      <c r="A85" s="236"/>
      <c r="B85" s="236"/>
      <c r="C85" s="252"/>
      <c r="D85" s="350">
        <f>C85/C109</f>
        <v>0</v>
      </c>
      <c r="E85" s="349"/>
    </row>
    <row r="86" spans="1:5" x14ac:dyDescent="0.2">
      <c r="A86" s="236"/>
      <c r="B86" s="236"/>
      <c r="C86" s="252"/>
      <c r="D86" s="350">
        <f>C86/C109</f>
        <v>0</v>
      </c>
      <c r="E86" s="349"/>
    </row>
    <row r="87" spans="1:5" x14ac:dyDescent="0.2">
      <c r="A87" s="236"/>
      <c r="B87" s="236"/>
      <c r="C87" s="252"/>
      <c r="D87" s="350">
        <f>C87/C109</f>
        <v>0</v>
      </c>
      <c r="E87" s="349"/>
    </row>
    <row r="88" spans="1:5" x14ac:dyDescent="0.2">
      <c r="A88" s="236"/>
      <c r="B88" s="236"/>
      <c r="C88" s="252"/>
      <c r="D88" s="350">
        <f>C88/C109</f>
        <v>0</v>
      </c>
      <c r="E88" s="349"/>
    </row>
    <row r="89" spans="1:5" x14ac:dyDescent="0.2">
      <c r="A89" s="236"/>
      <c r="B89" s="236"/>
      <c r="C89" s="252"/>
      <c r="D89" s="350">
        <f>C89/C109</f>
        <v>0</v>
      </c>
      <c r="E89" s="349"/>
    </row>
    <row r="90" spans="1:5" x14ac:dyDescent="0.2">
      <c r="A90" s="236"/>
      <c r="B90" s="236"/>
      <c r="C90" s="252"/>
      <c r="D90" s="350">
        <f>C90/C109</f>
        <v>0</v>
      </c>
      <c r="E90" s="349"/>
    </row>
    <row r="91" spans="1:5" x14ac:dyDescent="0.2">
      <c r="A91" s="236"/>
      <c r="B91" s="236"/>
      <c r="C91" s="252"/>
      <c r="D91" s="350">
        <f>C91/C109</f>
        <v>0</v>
      </c>
      <c r="E91" s="349"/>
    </row>
    <row r="92" spans="1:5" x14ac:dyDescent="0.2">
      <c r="A92" s="236"/>
      <c r="B92" s="236"/>
      <c r="C92" s="252"/>
      <c r="D92" s="350">
        <f>C92/C109</f>
        <v>0</v>
      </c>
      <c r="E92" s="349"/>
    </row>
    <row r="93" spans="1:5" x14ac:dyDescent="0.2">
      <c r="A93" s="236"/>
      <c r="B93" s="236"/>
      <c r="C93" s="252"/>
      <c r="D93" s="350">
        <f>C93/C109</f>
        <v>0</v>
      </c>
      <c r="E93" s="349"/>
    </row>
    <row r="94" spans="1:5" x14ac:dyDescent="0.2">
      <c r="A94" s="236"/>
      <c r="B94" s="236"/>
      <c r="C94" s="252"/>
      <c r="D94" s="350">
        <f>C94/C109</f>
        <v>0</v>
      </c>
      <c r="E94" s="349"/>
    </row>
    <row r="95" spans="1:5" x14ac:dyDescent="0.2">
      <c r="A95" s="236"/>
      <c r="B95" s="236"/>
      <c r="C95" s="252"/>
      <c r="D95" s="350">
        <f>C95/C109</f>
        <v>0</v>
      </c>
      <c r="E95" s="349"/>
    </row>
    <row r="96" spans="1:5" x14ac:dyDescent="0.2">
      <c r="A96" s="236"/>
      <c r="B96" s="236"/>
      <c r="C96" s="252"/>
      <c r="D96" s="350">
        <f>C96/C109</f>
        <v>0</v>
      </c>
      <c r="E96" s="349"/>
    </row>
    <row r="97" spans="1:5" x14ac:dyDescent="0.2">
      <c r="A97" s="236"/>
      <c r="B97" s="236"/>
      <c r="C97" s="252"/>
      <c r="D97" s="350">
        <f>C97/C109</f>
        <v>0</v>
      </c>
      <c r="E97" s="349"/>
    </row>
    <row r="98" spans="1:5" x14ac:dyDescent="0.2">
      <c r="A98" s="236"/>
      <c r="B98" s="236"/>
      <c r="C98" s="252"/>
      <c r="D98" s="350">
        <f>C98/C109</f>
        <v>0</v>
      </c>
      <c r="E98" s="349"/>
    </row>
    <row r="99" spans="1:5" x14ac:dyDescent="0.2">
      <c r="A99" s="236"/>
      <c r="B99" s="236"/>
      <c r="C99" s="252"/>
      <c r="D99" s="350">
        <f>C99/C109</f>
        <v>0</v>
      </c>
      <c r="E99" s="349"/>
    </row>
    <row r="100" spans="1:5" x14ac:dyDescent="0.2">
      <c r="A100" s="236"/>
      <c r="B100" s="236"/>
      <c r="C100" s="252"/>
      <c r="D100" s="350">
        <f>C100/C109</f>
        <v>0</v>
      </c>
      <c r="E100" s="349"/>
    </row>
    <row r="101" spans="1:5" x14ac:dyDescent="0.2">
      <c r="A101" s="236"/>
      <c r="B101" s="236"/>
      <c r="C101" s="252"/>
      <c r="D101" s="350">
        <f>C101/C109</f>
        <v>0</v>
      </c>
      <c r="E101" s="349"/>
    </row>
    <row r="102" spans="1:5" x14ac:dyDescent="0.2">
      <c r="A102" s="236"/>
      <c r="B102" s="236"/>
      <c r="C102" s="252"/>
      <c r="D102" s="350">
        <f>C102/C109</f>
        <v>0</v>
      </c>
      <c r="E102" s="349"/>
    </row>
    <row r="103" spans="1:5" x14ac:dyDescent="0.2">
      <c r="A103" s="236"/>
      <c r="B103" s="236"/>
      <c r="C103" s="252"/>
      <c r="D103" s="350">
        <f>C103/C109</f>
        <v>0</v>
      </c>
      <c r="E103" s="349"/>
    </row>
    <row r="104" spans="1:5" x14ac:dyDescent="0.2">
      <c r="A104" s="236"/>
      <c r="B104" s="236"/>
      <c r="C104" s="252"/>
      <c r="D104" s="350">
        <f>C104/C109</f>
        <v>0</v>
      </c>
      <c r="E104" s="349"/>
    </row>
    <row r="105" spans="1:5" x14ac:dyDescent="0.2">
      <c r="A105" s="236"/>
      <c r="B105" s="236"/>
      <c r="C105" s="252"/>
      <c r="D105" s="350">
        <f>C105/C109</f>
        <v>0</v>
      </c>
      <c r="E105" s="349"/>
    </row>
    <row r="106" spans="1:5" x14ac:dyDescent="0.2">
      <c r="A106" s="236"/>
      <c r="B106" s="236"/>
      <c r="C106" s="252"/>
      <c r="D106" s="350">
        <f>C106/C109</f>
        <v>0</v>
      </c>
      <c r="E106" s="349"/>
    </row>
    <row r="107" spans="1:5" x14ac:dyDescent="0.2">
      <c r="A107" s="236"/>
      <c r="B107" s="236"/>
      <c r="C107" s="252"/>
      <c r="D107" s="350">
        <f>C107/C109</f>
        <v>0</v>
      </c>
      <c r="E107" s="349"/>
    </row>
    <row r="108" spans="1:5" x14ac:dyDescent="0.2">
      <c r="A108" s="236"/>
      <c r="B108" s="236"/>
      <c r="C108" s="252"/>
      <c r="D108" s="350">
        <f>C108/C109</f>
        <v>0</v>
      </c>
      <c r="E108" s="349"/>
    </row>
    <row r="109" spans="1:5" x14ac:dyDescent="0.2">
      <c r="A109" s="251"/>
      <c r="B109" s="251" t="s">
        <v>362</v>
      </c>
      <c r="C109" s="250">
        <f>SUM(C8:C108)</f>
        <v>1703740.73</v>
      </c>
      <c r="D109" s="348">
        <f>SUM(D8:D108)</f>
        <v>0.99999999999999989</v>
      </c>
      <c r="E109" s="310"/>
    </row>
    <row r="110" spans="1:5" x14ac:dyDescent="0.2">
      <c r="A110" s="347"/>
      <c r="B110" s="347"/>
      <c r="C110" s="346"/>
      <c r="D110" s="345"/>
      <c r="E110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0" t="s">
        <v>143</v>
      </c>
      <c r="B2" s="461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370</v>
      </c>
      <c r="B5" s="215"/>
      <c r="C5" s="13"/>
      <c r="D5" s="13"/>
      <c r="E5" s="13"/>
      <c r="G5" s="189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 x14ac:dyDescent="0.2">
      <c r="A8" s="236" t="s">
        <v>519</v>
      </c>
      <c r="B8" s="236" t="s">
        <v>519</v>
      </c>
      <c r="C8" s="252"/>
      <c r="D8" s="252"/>
      <c r="E8" s="252"/>
      <c r="F8" s="313"/>
      <c r="G8" s="285"/>
    </row>
    <row r="9" spans="1:7" x14ac:dyDescent="0.2">
      <c r="A9" s="236"/>
      <c r="B9" s="236"/>
      <c r="C9" s="252"/>
      <c r="D9" s="252"/>
      <c r="E9" s="252"/>
      <c r="F9" s="252"/>
      <c r="G9" s="285"/>
    </row>
    <row r="10" spans="1:7" x14ac:dyDescent="0.2">
      <c r="A10" s="236"/>
      <c r="B10" s="236"/>
      <c r="C10" s="252"/>
      <c r="D10" s="252"/>
      <c r="E10" s="252"/>
      <c r="F10" s="285"/>
      <c r="G10" s="285"/>
    </row>
    <row r="11" spans="1:7" x14ac:dyDescent="0.2">
      <c r="A11" s="236"/>
      <c r="B11" s="236"/>
      <c r="C11" s="252"/>
      <c r="D11" s="252"/>
      <c r="E11" s="252"/>
      <c r="F11" s="285"/>
      <c r="G11" s="285"/>
    </row>
    <row r="12" spans="1:7" x14ac:dyDescent="0.2">
      <c r="A12" s="236"/>
      <c r="B12" s="236"/>
      <c r="C12" s="252"/>
      <c r="D12" s="252"/>
      <c r="E12" s="252"/>
      <c r="F12" s="285"/>
      <c r="G12" s="285"/>
    </row>
    <row r="13" spans="1:7" x14ac:dyDescent="0.2">
      <c r="A13" s="236"/>
      <c r="B13" s="236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7">
        <f>SUM(C8:C13)</f>
        <v>0</v>
      </c>
      <c r="D14" s="237">
        <f>SUM(D8:D13)</f>
        <v>0</v>
      </c>
      <c r="E14" s="217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373</v>
      </c>
      <c r="B5" s="215"/>
      <c r="C5" s="13"/>
      <c r="D5" s="13"/>
      <c r="E5" s="13"/>
      <c r="F5" s="189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 x14ac:dyDescent="0.2">
      <c r="A8" s="236" t="s">
        <v>620</v>
      </c>
      <c r="B8" s="236" t="s">
        <v>621</v>
      </c>
      <c r="C8" s="252">
        <v>62302.86</v>
      </c>
      <c r="D8" s="252">
        <v>0</v>
      </c>
      <c r="E8" s="252">
        <v>-62302.86</v>
      </c>
      <c r="F8" s="360"/>
    </row>
    <row r="9" spans="1:6" x14ac:dyDescent="0.2">
      <c r="A9" s="236" t="s">
        <v>620</v>
      </c>
      <c r="B9" s="236" t="s">
        <v>622</v>
      </c>
      <c r="C9" s="252">
        <v>0</v>
      </c>
      <c r="D9" s="252">
        <v>228459.56</v>
      </c>
      <c r="E9" s="252">
        <v>228459.56</v>
      </c>
      <c r="F9" s="360"/>
    </row>
    <row r="10" spans="1:6" x14ac:dyDescent="0.2">
      <c r="A10" s="236" t="s">
        <v>623</v>
      </c>
      <c r="B10" s="236" t="s">
        <v>624</v>
      </c>
      <c r="C10" s="252">
        <v>45187.519999999997</v>
      </c>
      <c r="D10" s="252">
        <v>45187.519999999997</v>
      </c>
      <c r="E10" s="252">
        <v>0</v>
      </c>
      <c r="F10" s="360"/>
    </row>
    <row r="11" spans="1:6" x14ac:dyDescent="0.2">
      <c r="A11" s="236" t="s">
        <v>625</v>
      </c>
      <c r="B11" s="236" t="s">
        <v>626</v>
      </c>
      <c r="C11" s="252">
        <v>-143.04</v>
      </c>
      <c r="D11" s="252">
        <v>-143.04</v>
      </c>
      <c r="E11" s="252">
        <v>0</v>
      </c>
      <c r="F11" s="360"/>
    </row>
    <row r="12" spans="1:6" x14ac:dyDescent="0.2">
      <c r="A12" s="236" t="s">
        <v>627</v>
      </c>
      <c r="B12" s="236" t="s">
        <v>628</v>
      </c>
      <c r="C12" s="252">
        <v>-4592.96</v>
      </c>
      <c r="D12" s="252">
        <v>-4592.96</v>
      </c>
      <c r="E12" s="252">
        <v>0</v>
      </c>
      <c r="F12" s="360"/>
    </row>
    <row r="13" spans="1:6" x14ac:dyDescent="0.2">
      <c r="A13" s="236" t="s">
        <v>629</v>
      </c>
      <c r="B13" s="236" t="s">
        <v>630</v>
      </c>
      <c r="C13" s="252">
        <v>40996.51</v>
      </c>
      <c r="D13" s="252">
        <v>40996.51</v>
      </c>
      <c r="E13" s="252">
        <v>0</v>
      </c>
      <c r="F13" s="360"/>
    </row>
    <row r="14" spans="1:6" x14ac:dyDescent="0.2">
      <c r="A14" s="236" t="s">
        <v>631</v>
      </c>
      <c r="B14" s="236" t="s">
        <v>632</v>
      </c>
      <c r="C14" s="252">
        <v>-482.98</v>
      </c>
      <c r="D14" s="252">
        <v>-482.98</v>
      </c>
      <c r="E14" s="252">
        <v>0</v>
      </c>
      <c r="F14" s="360"/>
    </row>
    <row r="15" spans="1:6" x14ac:dyDescent="0.2">
      <c r="A15" s="236" t="s">
        <v>633</v>
      </c>
      <c r="B15" s="236" t="s">
        <v>634</v>
      </c>
      <c r="C15" s="252">
        <v>-1254.8399999999999</v>
      </c>
      <c r="D15" s="252">
        <v>-1254.8399999999999</v>
      </c>
      <c r="E15" s="252">
        <v>0</v>
      </c>
      <c r="F15" s="360"/>
    </row>
    <row r="16" spans="1:6" x14ac:dyDescent="0.2">
      <c r="A16" s="236" t="s">
        <v>635</v>
      </c>
      <c r="B16" s="236" t="s">
        <v>636</v>
      </c>
      <c r="C16" s="252">
        <v>-34291.35</v>
      </c>
      <c r="D16" s="252">
        <v>-34291.35</v>
      </c>
      <c r="E16" s="252">
        <v>0</v>
      </c>
      <c r="F16" s="360"/>
    </row>
    <row r="17" spans="1:6" x14ac:dyDescent="0.2">
      <c r="A17" s="236" t="s">
        <v>637</v>
      </c>
      <c r="B17" s="236" t="s">
        <v>638</v>
      </c>
      <c r="C17" s="252">
        <v>12203.98</v>
      </c>
      <c r="D17" s="252">
        <v>12203.98</v>
      </c>
      <c r="E17" s="252">
        <v>0</v>
      </c>
      <c r="F17" s="360"/>
    </row>
    <row r="18" spans="1:6" x14ac:dyDescent="0.2">
      <c r="A18" s="236" t="s">
        <v>639</v>
      </c>
      <c r="B18" s="236" t="s">
        <v>640</v>
      </c>
      <c r="C18" s="252">
        <v>2738.77</v>
      </c>
      <c r="D18" s="252">
        <v>2738.77</v>
      </c>
      <c r="E18" s="252">
        <v>0</v>
      </c>
      <c r="F18" s="360"/>
    </row>
    <row r="19" spans="1:6" x14ac:dyDescent="0.2">
      <c r="A19" s="236" t="s">
        <v>641</v>
      </c>
      <c r="B19" s="236" t="s">
        <v>642</v>
      </c>
      <c r="C19" s="252">
        <v>-56875.68</v>
      </c>
      <c r="D19" s="252">
        <v>-56875.68</v>
      </c>
      <c r="E19" s="252">
        <v>0</v>
      </c>
      <c r="F19" s="360"/>
    </row>
    <row r="20" spans="1:6" x14ac:dyDescent="0.2">
      <c r="A20" s="236" t="s">
        <v>643</v>
      </c>
      <c r="B20" s="236" t="s">
        <v>644</v>
      </c>
      <c r="C20" s="252">
        <v>-28378.52</v>
      </c>
      <c r="D20" s="252">
        <v>-28378.52</v>
      </c>
      <c r="E20" s="252">
        <v>0</v>
      </c>
      <c r="F20" s="360"/>
    </row>
    <row r="21" spans="1:6" x14ac:dyDescent="0.2">
      <c r="A21" s="236" t="s">
        <v>645</v>
      </c>
      <c r="B21" s="236" t="s">
        <v>646</v>
      </c>
      <c r="C21" s="252">
        <v>83241.34</v>
      </c>
      <c r="D21" s="252">
        <v>83241.34</v>
      </c>
      <c r="E21" s="252">
        <v>0</v>
      </c>
      <c r="F21" s="360"/>
    </row>
    <row r="22" spans="1:6" x14ac:dyDescent="0.2">
      <c r="A22" s="236" t="s">
        <v>647</v>
      </c>
      <c r="B22" s="236" t="s">
        <v>648</v>
      </c>
      <c r="C22" s="252">
        <v>0</v>
      </c>
      <c r="D22" s="252">
        <v>62302.86</v>
      </c>
      <c r="E22" s="252">
        <v>62302.86</v>
      </c>
      <c r="F22" s="360"/>
    </row>
    <row r="23" spans="1:6" x14ac:dyDescent="0.2">
      <c r="A23" s="236" t="s">
        <v>649</v>
      </c>
      <c r="B23" s="236" t="s">
        <v>650</v>
      </c>
      <c r="C23" s="252">
        <v>-59503.31</v>
      </c>
      <c r="D23" s="252">
        <v>-59503.31</v>
      </c>
      <c r="E23" s="252">
        <v>0</v>
      </c>
      <c r="F23" s="360"/>
    </row>
    <row r="24" spans="1:6" x14ac:dyDescent="0.2">
      <c r="A24" s="236" t="s">
        <v>651</v>
      </c>
      <c r="B24" s="236" t="s">
        <v>652</v>
      </c>
      <c r="C24" s="252">
        <v>-249634.89</v>
      </c>
      <c r="D24" s="252">
        <v>-249634.89</v>
      </c>
      <c r="E24" s="252">
        <v>0</v>
      </c>
      <c r="F24" s="360"/>
    </row>
    <row r="25" spans="1:6" x14ac:dyDescent="0.2">
      <c r="A25" s="236" t="s">
        <v>653</v>
      </c>
      <c r="B25" s="236" t="s">
        <v>654</v>
      </c>
      <c r="C25" s="252">
        <v>-24556.36</v>
      </c>
      <c r="D25" s="252">
        <v>-24556.36</v>
      </c>
      <c r="E25" s="252">
        <v>0</v>
      </c>
      <c r="F25" s="360"/>
    </row>
    <row r="26" spans="1:6" x14ac:dyDescent="0.2">
      <c r="A26" s="236" t="s">
        <v>655</v>
      </c>
      <c r="B26" s="236" t="s">
        <v>656</v>
      </c>
      <c r="C26" s="252">
        <v>-11990</v>
      </c>
      <c r="D26" s="252">
        <v>-11990</v>
      </c>
      <c r="E26" s="252">
        <v>0</v>
      </c>
      <c r="F26" s="360"/>
    </row>
    <row r="27" spans="1:6" x14ac:dyDescent="0.2">
      <c r="A27" s="236"/>
      <c r="B27" s="236"/>
      <c r="C27" s="252"/>
      <c r="D27" s="252"/>
      <c r="E27" s="252"/>
      <c r="F27" s="360"/>
    </row>
    <row r="28" spans="1:6" x14ac:dyDescent="0.2">
      <c r="A28" s="251"/>
      <c r="B28" s="251" t="s">
        <v>371</v>
      </c>
      <c r="C28" s="250">
        <f>SUM(C8:C27)</f>
        <v>-225032.95</v>
      </c>
      <c r="D28" s="250">
        <f>SUM(D8:D27)</f>
        <v>3426.6100000000297</v>
      </c>
      <c r="E28" s="250">
        <f>SUM(E8:E27)</f>
        <v>228459.56</v>
      </c>
      <c r="F28" s="251"/>
    </row>
  </sheetData>
  <protectedRanges>
    <protectedRange sqref="F2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6" t="s">
        <v>520</v>
      </c>
      <c r="B8" s="236" t="s">
        <v>521</v>
      </c>
      <c r="C8" s="252">
        <v>-0.2</v>
      </c>
      <c r="D8" s="252">
        <v>-0.2</v>
      </c>
      <c r="E8" s="252">
        <v>-0.2</v>
      </c>
      <c r="F8" s="252">
        <v>-0.2</v>
      </c>
      <c r="G8" s="252"/>
      <c r="H8" s="252"/>
    </row>
    <row r="9" spans="1:10" x14ac:dyDescent="0.2">
      <c r="A9" s="236"/>
      <c r="B9" s="236"/>
      <c r="C9" s="252"/>
      <c r="D9" s="252"/>
      <c r="E9" s="252"/>
      <c r="F9" s="252"/>
      <c r="G9" s="252"/>
      <c r="H9" s="252"/>
    </row>
    <row r="10" spans="1:10" x14ac:dyDescent="0.2">
      <c r="A10" s="236"/>
      <c r="B10" s="236"/>
      <c r="C10" s="252"/>
      <c r="D10" s="252"/>
      <c r="E10" s="252"/>
      <c r="F10" s="252"/>
      <c r="G10" s="252"/>
      <c r="H10" s="252"/>
    </row>
    <row r="11" spans="1:10" x14ac:dyDescent="0.2">
      <c r="A11" s="236"/>
      <c r="B11" s="236"/>
      <c r="C11" s="252"/>
      <c r="D11" s="252"/>
      <c r="E11" s="252"/>
      <c r="F11" s="252"/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-0.2</v>
      </c>
      <c r="D14" s="250">
        <f t="shared" si="0"/>
        <v>-0.2</v>
      </c>
      <c r="E14" s="250">
        <f t="shared" si="0"/>
        <v>-0.2</v>
      </c>
      <c r="F14" s="250">
        <f t="shared" si="0"/>
        <v>-0.2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6" t="s">
        <v>522</v>
      </c>
      <c r="B20" s="236" t="s">
        <v>523</v>
      </c>
      <c r="C20" s="252">
        <v>3697.77</v>
      </c>
      <c r="D20" s="252">
        <v>4290.41</v>
      </c>
      <c r="E20" s="252">
        <v>3986.02</v>
      </c>
      <c r="F20" s="252">
        <v>-364.83</v>
      </c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3697.77</v>
      </c>
      <c r="D24" s="250">
        <f t="shared" si="1"/>
        <v>4290.41</v>
      </c>
      <c r="E24" s="250">
        <f t="shared" si="1"/>
        <v>3986.02</v>
      </c>
      <c r="F24" s="250">
        <f t="shared" si="1"/>
        <v>-364.83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0" t="s">
        <v>143</v>
      </c>
      <c r="B2" s="461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66" t="s">
        <v>375</v>
      </c>
    </row>
    <row r="6" spans="1:5" s="24" customFormat="1" x14ac:dyDescent="0.2">
      <c r="A6" s="222"/>
      <c r="B6" s="222"/>
      <c r="C6" s="365"/>
      <c r="D6" s="364"/>
      <c r="E6" s="364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657</v>
      </c>
      <c r="C8" s="252">
        <v>87977.93</v>
      </c>
      <c r="D8" s="252">
        <v>150390.97</v>
      </c>
      <c r="E8" s="252">
        <v>62413.04</v>
      </c>
    </row>
    <row r="9" spans="1:5" x14ac:dyDescent="0.2">
      <c r="A9" s="285">
        <v>111200002</v>
      </c>
      <c r="B9" s="285" t="s">
        <v>658</v>
      </c>
      <c r="C9" s="252">
        <v>3227.16</v>
      </c>
      <c r="D9" s="252">
        <v>11565.88</v>
      </c>
      <c r="E9" s="252">
        <v>8338.7199999999993</v>
      </c>
    </row>
    <row r="10" spans="1:5" x14ac:dyDescent="0.2">
      <c r="A10" s="285">
        <v>111200004</v>
      </c>
      <c r="B10" s="285" t="s">
        <v>659</v>
      </c>
      <c r="C10" s="252">
        <v>14132.17</v>
      </c>
      <c r="D10" s="252">
        <v>22867.64</v>
      </c>
      <c r="E10" s="252">
        <v>8735.4699999999993</v>
      </c>
    </row>
    <row r="11" spans="1:5" x14ac:dyDescent="0.2">
      <c r="A11" s="285">
        <v>111200005</v>
      </c>
      <c r="B11" s="285" t="s">
        <v>660</v>
      </c>
      <c r="C11" s="252">
        <v>5394</v>
      </c>
      <c r="D11" s="252">
        <v>0</v>
      </c>
      <c r="E11" s="252">
        <v>-5394</v>
      </c>
    </row>
    <row r="12" spans="1:5" x14ac:dyDescent="0.2">
      <c r="A12" s="285"/>
      <c r="B12" s="285"/>
      <c r="C12" s="252"/>
      <c r="D12" s="252"/>
      <c r="E12" s="252"/>
    </row>
    <row r="13" spans="1:5" x14ac:dyDescent="0.2">
      <c r="A13" s="285"/>
      <c r="B13" s="285"/>
      <c r="C13" s="252"/>
      <c r="D13" s="252"/>
      <c r="E13" s="252"/>
    </row>
    <row r="14" spans="1:5" x14ac:dyDescent="0.2">
      <c r="A14" s="285"/>
      <c r="B14" s="285"/>
      <c r="C14" s="252"/>
      <c r="D14" s="252"/>
      <c r="E14" s="252"/>
    </row>
    <row r="15" spans="1:5" x14ac:dyDescent="0.2">
      <c r="A15" s="285"/>
      <c r="B15" s="285"/>
      <c r="C15" s="252"/>
      <c r="D15" s="252"/>
      <c r="E15" s="252"/>
    </row>
    <row r="16" spans="1:5" x14ac:dyDescent="0.2">
      <c r="A16" s="285"/>
      <c r="B16" s="285"/>
      <c r="C16" s="252"/>
      <c r="D16" s="252"/>
      <c r="E16" s="252"/>
    </row>
    <row r="17" spans="1:5" x14ac:dyDescent="0.2">
      <c r="A17" s="285"/>
      <c r="B17" s="285"/>
      <c r="C17" s="252"/>
      <c r="D17" s="252"/>
      <c r="E17" s="252"/>
    </row>
    <row r="18" spans="1:5" x14ac:dyDescent="0.2">
      <c r="A18" s="285"/>
      <c r="B18" s="285"/>
      <c r="C18" s="252"/>
      <c r="D18" s="252"/>
      <c r="E18" s="252"/>
    </row>
    <row r="19" spans="1:5" x14ac:dyDescent="0.2">
      <c r="A19" s="285"/>
      <c r="B19" s="285"/>
      <c r="C19" s="252"/>
      <c r="D19" s="252"/>
      <c r="E19" s="252"/>
    </row>
    <row r="20" spans="1:5" x14ac:dyDescent="0.2">
      <c r="A20" s="285"/>
      <c r="B20" s="285"/>
      <c r="C20" s="252"/>
      <c r="D20" s="252"/>
      <c r="E20" s="252"/>
    </row>
    <row r="21" spans="1:5" x14ac:dyDescent="0.2">
      <c r="A21" s="285"/>
      <c r="B21" s="285"/>
      <c r="C21" s="252"/>
      <c r="D21" s="252"/>
      <c r="E21" s="252"/>
    </row>
    <row r="22" spans="1:5" x14ac:dyDescent="0.2">
      <c r="A22" s="285"/>
      <c r="B22" s="285"/>
      <c r="C22" s="252"/>
      <c r="D22" s="252"/>
      <c r="E22" s="252"/>
    </row>
    <row r="23" spans="1:5" x14ac:dyDescent="0.2">
      <c r="A23" s="285"/>
      <c r="B23" s="285"/>
      <c r="C23" s="252"/>
      <c r="D23" s="252"/>
      <c r="E23" s="252"/>
    </row>
    <row r="24" spans="1:5" x14ac:dyDescent="0.2">
      <c r="A24" s="285"/>
      <c r="B24" s="285"/>
      <c r="C24" s="252"/>
      <c r="D24" s="252"/>
      <c r="E24" s="252"/>
    </row>
    <row r="25" spans="1:5" x14ac:dyDescent="0.2">
      <c r="A25" s="285"/>
      <c r="B25" s="285"/>
      <c r="C25" s="252"/>
      <c r="D25" s="252"/>
      <c r="E25" s="252"/>
    </row>
    <row r="26" spans="1:5" x14ac:dyDescent="0.2">
      <c r="A26" s="285"/>
      <c r="B26" s="285"/>
      <c r="C26" s="252"/>
      <c r="D26" s="252"/>
      <c r="E26" s="252"/>
    </row>
    <row r="27" spans="1:5" x14ac:dyDescent="0.2">
      <c r="A27" s="285"/>
      <c r="B27" s="285"/>
      <c r="C27" s="252"/>
      <c r="D27" s="252"/>
      <c r="E27" s="252"/>
    </row>
    <row r="28" spans="1:5" x14ac:dyDescent="0.2">
      <c r="A28" s="285"/>
      <c r="B28" s="285"/>
      <c r="C28" s="252"/>
      <c r="D28" s="252"/>
      <c r="E28" s="252"/>
    </row>
    <row r="29" spans="1:5" x14ac:dyDescent="0.2">
      <c r="A29" s="285"/>
      <c r="B29" s="285"/>
      <c r="C29" s="252"/>
      <c r="D29" s="252"/>
      <c r="E29" s="252"/>
    </row>
    <row r="30" spans="1:5" x14ac:dyDescent="0.2">
      <c r="A30" s="285"/>
      <c r="B30" s="285"/>
      <c r="C30" s="252"/>
      <c r="D30" s="252"/>
      <c r="E30" s="252"/>
    </row>
    <row r="31" spans="1:5" x14ac:dyDescent="0.2">
      <c r="A31" s="285"/>
      <c r="B31" s="285"/>
      <c r="C31" s="252"/>
      <c r="D31" s="252"/>
      <c r="E31" s="252"/>
    </row>
    <row r="32" spans="1:5" x14ac:dyDescent="0.2">
      <c r="A32" s="285"/>
      <c r="B32" s="285"/>
      <c r="C32" s="252"/>
      <c r="D32" s="252"/>
      <c r="E32" s="252"/>
    </row>
    <row r="33" spans="1:5" x14ac:dyDescent="0.2">
      <c r="A33" s="285"/>
      <c r="B33" s="285"/>
      <c r="C33" s="252"/>
      <c r="D33" s="252"/>
      <c r="E33" s="252"/>
    </row>
    <row r="34" spans="1:5" x14ac:dyDescent="0.2">
      <c r="A34" s="285"/>
      <c r="B34" s="285"/>
      <c r="C34" s="252"/>
      <c r="D34" s="252"/>
      <c r="E34" s="252"/>
    </row>
    <row r="35" spans="1:5" x14ac:dyDescent="0.2">
      <c r="A35" s="285"/>
      <c r="B35" s="285"/>
      <c r="C35" s="252"/>
      <c r="D35" s="252"/>
      <c r="E35" s="252"/>
    </row>
    <row r="36" spans="1:5" x14ac:dyDescent="0.2">
      <c r="A36" s="285"/>
      <c r="B36" s="285"/>
      <c r="C36" s="252"/>
      <c r="D36" s="252"/>
      <c r="E36" s="252"/>
    </row>
    <row r="37" spans="1:5" x14ac:dyDescent="0.2">
      <c r="A37" s="285"/>
      <c r="B37" s="285"/>
      <c r="C37" s="252"/>
      <c r="D37" s="252"/>
      <c r="E37" s="252"/>
    </row>
    <row r="38" spans="1:5" x14ac:dyDescent="0.2">
      <c r="A38" s="285"/>
      <c r="B38" s="285"/>
      <c r="C38" s="252"/>
      <c r="D38" s="252"/>
      <c r="E38" s="252"/>
    </row>
    <row r="39" spans="1:5" x14ac:dyDescent="0.2">
      <c r="A39" s="285"/>
      <c r="B39" s="285"/>
      <c r="C39" s="252"/>
      <c r="D39" s="252"/>
      <c r="E39" s="252"/>
    </row>
    <row r="40" spans="1:5" x14ac:dyDescent="0.2">
      <c r="A40" s="285"/>
      <c r="B40" s="285"/>
      <c r="C40" s="252"/>
      <c r="D40" s="252"/>
      <c r="E40" s="252"/>
    </row>
    <row r="41" spans="1:5" x14ac:dyDescent="0.2">
      <c r="A41" s="363"/>
      <c r="B41" s="363"/>
      <c r="C41" s="362"/>
      <c r="D41" s="362"/>
      <c r="E41" s="362"/>
    </row>
    <row r="42" spans="1:5" s="8" customFormat="1" x14ac:dyDescent="0.2">
      <c r="A42" s="251"/>
      <c r="B42" s="251" t="s">
        <v>374</v>
      </c>
      <c r="C42" s="250">
        <f>SUM(C8:C41)</f>
        <v>110731.26</v>
      </c>
      <c r="D42" s="250">
        <f>SUM(D8:D41)</f>
        <v>184824.49</v>
      </c>
      <c r="E42" s="250">
        <f>SUM(E8:E41)</f>
        <v>74093.23</v>
      </c>
    </row>
    <row r="43" spans="1:5" s="8" customFormat="1" x14ac:dyDescent="0.2">
      <c r="A43" s="347"/>
      <c r="B43" s="347"/>
      <c r="C43" s="361"/>
      <c r="D43" s="361"/>
      <c r="E43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0" t="s">
        <v>143</v>
      </c>
      <c r="B2" s="461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80" t="s">
        <v>381</v>
      </c>
      <c r="B5" s="481"/>
      <c r="C5" s="378"/>
      <c r="D5" s="377" t="s">
        <v>379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378</v>
      </c>
    </row>
    <row r="8" spans="1:4" x14ac:dyDescent="0.2">
      <c r="A8" s="372"/>
      <c r="B8" s="373"/>
      <c r="C8" s="371"/>
      <c r="D8" s="370"/>
    </row>
    <row r="9" spans="1:4" x14ac:dyDescent="0.2">
      <c r="A9" s="372"/>
      <c r="B9" s="373"/>
      <c r="C9" s="371"/>
      <c r="D9" s="370"/>
    </row>
    <row r="10" spans="1:4" x14ac:dyDescent="0.2">
      <c r="A10" s="372"/>
      <c r="B10" s="373"/>
      <c r="C10" s="371"/>
      <c r="D10" s="370"/>
    </row>
    <row r="11" spans="1:4" x14ac:dyDescent="0.2">
      <c r="A11" s="372"/>
      <c r="B11" s="373"/>
      <c r="C11" s="371"/>
      <c r="D11" s="370"/>
    </row>
    <row r="12" spans="1:4" x14ac:dyDescent="0.2">
      <c r="A12" s="372"/>
      <c r="B12" s="373"/>
      <c r="C12" s="371"/>
      <c r="D12" s="370"/>
    </row>
    <row r="13" spans="1:4" x14ac:dyDescent="0.2">
      <c r="A13" s="372"/>
      <c r="B13" s="373"/>
      <c r="C13" s="371"/>
      <c r="D13" s="370"/>
    </row>
    <row r="14" spans="1:4" x14ac:dyDescent="0.2">
      <c r="A14" s="372"/>
      <c r="B14" s="373"/>
      <c r="C14" s="371"/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319</v>
      </c>
      <c r="C32" s="368">
        <f>SUM(C8:C31)</f>
        <v>0</v>
      </c>
      <c r="D32" s="367">
        <v>0</v>
      </c>
    </row>
    <row r="35" spans="1:4" x14ac:dyDescent="0.2">
      <c r="A35" s="480" t="s">
        <v>380</v>
      </c>
      <c r="B35" s="481"/>
      <c r="C35" s="378"/>
      <c r="D35" s="377" t="s">
        <v>379</v>
      </c>
    </row>
    <row r="36" spans="1:4" x14ac:dyDescent="0.2">
      <c r="A36" s="376"/>
      <c r="B36" s="376"/>
      <c r="C36" s="375"/>
      <c r="D36" s="374"/>
    </row>
    <row r="37" spans="1:4" x14ac:dyDescent="0.2">
      <c r="A37" s="226" t="s">
        <v>45</v>
      </c>
      <c r="B37" s="225" t="s">
        <v>46</v>
      </c>
      <c r="C37" s="291" t="s">
        <v>49</v>
      </c>
      <c r="D37" s="314" t="s">
        <v>378</v>
      </c>
    </row>
    <row r="38" spans="1:4" x14ac:dyDescent="0.2">
      <c r="A38" s="372">
        <v>124135151</v>
      </c>
      <c r="B38" s="373" t="s">
        <v>529</v>
      </c>
      <c r="C38" s="371">
        <v>24546.63</v>
      </c>
      <c r="D38" s="370"/>
    </row>
    <row r="39" spans="1:4" x14ac:dyDescent="0.2">
      <c r="A39" s="372">
        <v>124195191</v>
      </c>
      <c r="B39" s="373" t="s">
        <v>531</v>
      </c>
      <c r="C39" s="371">
        <v>10998</v>
      </c>
      <c r="D39" s="370"/>
    </row>
    <row r="40" spans="1:4" x14ac:dyDescent="0.2">
      <c r="A40" s="372">
        <v>124215211</v>
      </c>
      <c r="B40" s="373" t="s">
        <v>533</v>
      </c>
      <c r="C40" s="371">
        <v>75631</v>
      </c>
      <c r="D40" s="370"/>
    </row>
    <row r="41" spans="1:4" x14ac:dyDescent="0.2">
      <c r="A41" s="372">
        <v>124235231</v>
      </c>
      <c r="B41" s="373" t="s">
        <v>535</v>
      </c>
      <c r="C41" s="371">
        <v>4785.59</v>
      </c>
      <c r="D41" s="370"/>
    </row>
    <row r="42" spans="1:4" x14ac:dyDescent="0.2">
      <c r="A42" s="372">
        <v>124715133</v>
      </c>
      <c r="B42" s="373" t="s">
        <v>541</v>
      </c>
      <c r="C42" s="371">
        <v>2390</v>
      </c>
      <c r="D42" s="370"/>
    </row>
    <row r="43" spans="1:4" x14ac:dyDescent="0.2">
      <c r="A43" s="372"/>
      <c r="B43" s="373"/>
      <c r="C43" s="371"/>
      <c r="D43" s="370"/>
    </row>
    <row r="44" spans="1:4" x14ac:dyDescent="0.2">
      <c r="A44" s="372"/>
      <c r="B44" s="373"/>
      <c r="C44" s="371"/>
      <c r="D44" s="370"/>
    </row>
    <row r="45" spans="1:4" x14ac:dyDescent="0.2">
      <c r="A45" s="372"/>
      <c r="B45" s="373"/>
      <c r="C45" s="371"/>
      <c r="D45" s="370"/>
    </row>
    <row r="46" spans="1:4" x14ac:dyDescent="0.2">
      <c r="A46" s="372"/>
      <c r="B46" s="372"/>
      <c r="C46" s="371"/>
      <c r="D46" s="370"/>
    </row>
    <row r="47" spans="1:4" x14ac:dyDescent="0.2">
      <c r="A47" s="372"/>
      <c r="B47" s="373"/>
      <c r="C47" s="371"/>
      <c r="D47" s="370"/>
    </row>
    <row r="48" spans="1:4" x14ac:dyDescent="0.2">
      <c r="A48" s="372"/>
      <c r="B48" s="373"/>
      <c r="C48" s="371"/>
      <c r="D48" s="370"/>
    </row>
    <row r="49" spans="1:4" x14ac:dyDescent="0.2">
      <c r="A49" s="372"/>
      <c r="B49" s="373"/>
      <c r="C49" s="371"/>
      <c r="D49" s="370"/>
    </row>
    <row r="50" spans="1:4" x14ac:dyDescent="0.2">
      <c r="A50" s="372"/>
      <c r="B50" s="373"/>
      <c r="C50" s="371"/>
      <c r="D50" s="370"/>
    </row>
    <row r="51" spans="1:4" x14ac:dyDescent="0.2">
      <c r="A51" s="372"/>
      <c r="B51" s="373"/>
      <c r="C51" s="371"/>
      <c r="D51" s="370"/>
    </row>
    <row r="52" spans="1:4" x14ac:dyDescent="0.2">
      <c r="A52" s="372"/>
      <c r="B52" s="373"/>
      <c r="C52" s="371"/>
      <c r="D52" s="370"/>
    </row>
    <row r="53" spans="1:4" x14ac:dyDescent="0.2">
      <c r="A53" s="372"/>
      <c r="B53" s="373"/>
      <c r="C53" s="371"/>
      <c r="D53" s="370"/>
    </row>
    <row r="54" spans="1:4" x14ac:dyDescent="0.2">
      <c r="A54" s="372"/>
      <c r="B54" s="373"/>
      <c r="C54" s="371"/>
      <c r="D54" s="370"/>
    </row>
    <row r="55" spans="1:4" x14ac:dyDescent="0.2">
      <c r="A55" s="372"/>
      <c r="B55" s="373"/>
      <c r="C55" s="371"/>
      <c r="D55" s="370"/>
    </row>
    <row r="56" spans="1:4" x14ac:dyDescent="0.2">
      <c r="A56" s="372"/>
      <c r="B56" s="373"/>
      <c r="C56" s="371"/>
      <c r="D56" s="370"/>
    </row>
    <row r="57" spans="1:4" x14ac:dyDescent="0.2">
      <c r="A57" s="372"/>
      <c r="B57" s="373"/>
      <c r="C57" s="371"/>
      <c r="D57" s="370"/>
    </row>
    <row r="58" spans="1:4" x14ac:dyDescent="0.2">
      <c r="A58" s="372"/>
      <c r="B58" s="373"/>
      <c r="C58" s="371"/>
      <c r="D58" s="370"/>
    </row>
    <row r="59" spans="1:4" x14ac:dyDescent="0.2">
      <c r="A59" s="372"/>
      <c r="B59" s="373"/>
      <c r="C59" s="371"/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377</v>
      </c>
      <c r="C62" s="368">
        <f>SUM(C38:C61)</f>
        <v>118351.22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2" t="s">
        <v>213</v>
      </c>
      <c r="B6" s="472"/>
      <c r="C6" s="472"/>
      <c r="D6" s="473"/>
    </row>
    <row r="7" spans="1:4" ht="27.95" customHeight="1" thickBot="1" x14ac:dyDescent="0.25">
      <c r="A7" s="482" t="s">
        <v>214</v>
      </c>
      <c r="B7" s="483"/>
      <c r="C7" s="483"/>
      <c r="D7" s="484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15" sqref="A15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80" t="s">
        <v>227</v>
      </c>
      <c r="B6" s="481"/>
      <c r="C6" s="378"/>
      <c r="D6" s="394" t="s">
        <v>415</v>
      </c>
    </row>
    <row r="7" spans="1:4" x14ac:dyDescent="0.2">
      <c r="A7" s="376"/>
      <c r="B7" s="376"/>
      <c r="C7" s="375"/>
    </row>
    <row r="8" spans="1:4" ht="15" customHeight="1" x14ac:dyDescent="0.2">
      <c r="A8" s="226" t="s">
        <v>45</v>
      </c>
      <c r="B8" s="393" t="s">
        <v>46</v>
      </c>
      <c r="C8" s="291" t="s">
        <v>47</v>
      </c>
      <c r="D8" s="291" t="s">
        <v>48</v>
      </c>
    </row>
    <row r="9" spans="1:4" x14ac:dyDescent="0.2">
      <c r="A9" s="390">
        <v>5500</v>
      </c>
      <c r="B9" s="392" t="s">
        <v>414</v>
      </c>
      <c r="C9" s="386">
        <f>SUM(C10+C19+C22+C28+C30+C32)</f>
        <v>48468.17</v>
      </c>
      <c r="D9" s="386">
        <f>SUM(D10+D19+D22+D28+D30+D32)</f>
        <v>57537.1</v>
      </c>
    </row>
    <row r="10" spans="1:4" x14ac:dyDescent="0.2">
      <c r="A10" s="388">
        <v>5510</v>
      </c>
      <c r="B10" s="391" t="s">
        <v>413</v>
      </c>
      <c r="C10" s="386">
        <f>SUM(C11:C18)</f>
        <v>48468.17</v>
      </c>
      <c r="D10" s="386">
        <f>SUM(D11:D18)</f>
        <v>57537.1</v>
      </c>
    </row>
    <row r="11" spans="1:4" x14ac:dyDescent="0.2">
      <c r="A11" s="388">
        <v>5511</v>
      </c>
      <c r="B11" s="391" t="s">
        <v>412</v>
      </c>
      <c r="C11" s="386">
        <v>0</v>
      </c>
      <c r="D11" s="385">
        <v>0</v>
      </c>
    </row>
    <row r="12" spans="1:4" x14ac:dyDescent="0.2">
      <c r="A12" s="388">
        <v>5512</v>
      </c>
      <c r="B12" s="391" t="s">
        <v>411</v>
      </c>
      <c r="C12" s="386">
        <v>0</v>
      </c>
      <c r="D12" s="385">
        <v>0</v>
      </c>
    </row>
    <row r="13" spans="1:4" x14ac:dyDescent="0.2">
      <c r="A13" s="388">
        <v>5513</v>
      </c>
      <c r="B13" s="391" t="s">
        <v>410</v>
      </c>
      <c r="C13" s="386">
        <v>0</v>
      </c>
      <c r="D13" s="385">
        <v>0</v>
      </c>
    </row>
    <row r="14" spans="1:4" x14ac:dyDescent="0.2">
      <c r="A14" s="388">
        <v>5514</v>
      </c>
      <c r="B14" s="391" t="s">
        <v>409</v>
      </c>
      <c r="C14" s="386">
        <v>0</v>
      </c>
      <c r="D14" s="385">
        <v>0</v>
      </c>
    </row>
    <row r="15" spans="1:4" x14ac:dyDescent="0.2">
      <c r="A15" s="388">
        <v>5515</v>
      </c>
      <c r="B15" s="391" t="s">
        <v>408</v>
      </c>
      <c r="C15" s="386">
        <v>48468.17</v>
      </c>
      <c r="D15" s="457">
        <v>57537.1</v>
      </c>
    </row>
    <row r="16" spans="1:4" x14ac:dyDescent="0.2">
      <c r="A16" s="388">
        <v>5516</v>
      </c>
      <c r="B16" s="391" t="s">
        <v>407</v>
      </c>
      <c r="C16" s="386">
        <v>0</v>
      </c>
      <c r="D16" s="385">
        <v>0</v>
      </c>
    </row>
    <row r="17" spans="1:4" x14ac:dyDescent="0.2">
      <c r="A17" s="388">
        <v>5517</v>
      </c>
      <c r="B17" s="391" t="s">
        <v>406</v>
      </c>
      <c r="C17" s="386">
        <v>0</v>
      </c>
      <c r="D17" s="385">
        <v>0</v>
      </c>
    </row>
    <row r="18" spans="1:4" x14ac:dyDescent="0.2">
      <c r="A18" s="388">
        <v>5518</v>
      </c>
      <c r="B18" s="391" t="s">
        <v>405</v>
      </c>
      <c r="C18" s="386">
        <v>0</v>
      </c>
      <c r="D18" s="385">
        <v>0</v>
      </c>
    </row>
    <row r="19" spans="1:4" x14ac:dyDescent="0.2">
      <c r="A19" s="388">
        <v>5520</v>
      </c>
      <c r="B19" s="391" t="s">
        <v>404</v>
      </c>
      <c r="C19" s="386">
        <f>SUM(C20:C21)</f>
        <v>0</v>
      </c>
      <c r="D19" s="386">
        <f>SUM(D20:D21)</f>
        <v>0</v>
      </c>
    </row>
    <row r="20" spans="1:4" x14ac:dyDescent="0.2">
      <c r="A20" s="388">
        <v>5521</v>
      </c>
      <c r="B20" s="391" t="s">
        <v>403</v>
      </c>
      <c r="C20" s="386">
        <v>0</v>
      </c>
      <c r="D20" s="385">
        <v>0</v>
      </c>
    </row>
    <row r="21" spans="1:4" x14ac:dyDescent="0.2">
      <c r="A21" s="388">
        <v>5522</v>
      </c>
      <c r="B21" s="391" t="s">
        <v>402</v>
      </c>
      <c r="C21" s="386">
        <v>0</v>
      </c>
      <c r="D21" s="385">
        <v>0</v>
      </c>
    </row>
    <row r="22" spans="1:4" x14ac:dyDescent="0.2">
      <c r="A22" s="388">
        <v>5530</v>
      </c>
      <c r="B22" s="391" t="s">
        <v>401</v>
      </c>
      <c r="C22" s="386">
        <f>SUM(C23:C27)</f>
        <v>0</v>
      </c>
      <c r="D22" s="386">
        <f>SUM(D23:D27)</f>
        <v>0</v>
      </c>
    </row>
    <row r="23" spans="1:4" x14ac:dyDescent="0.2">
      <c r="A23" s="388">
        <v>5531</v>
      </c>
      <c r="B23" s="391" t="s">
        <v>400</v>
      </c>
      <c r="C23" s="386">
        <v>0</v>
      </c>
      <c r="D23" s="385">
        <v>0</v>
      </c>
    </row>
    <row r="24" spans="1:4" x14ac:dyDescent="0.2">
      <c r="A24" s="388">
        <v>5532</v>
      </c>
      <c r="B24" s="391" t="s">
        <v>399</v>
      </c>
      <c r="C24" s="386">
        <v>0</v>
      </c>
      <c r="D24" s="385">
        <v>0</v>
      </c>
    </row>
    <row r="25" spans="1:4" x14ac:dyDescent="0.2">
      <c r="A25" s="388">
        <v>5533</v>
      </c>
      <c r="B25" s="391" t="s">
        <v>398</v>
      </c>
      <c r="C25" s="386">
        <v>0</v>
      </c>
      <c r="D25" s="385">
        <v>0</v>
      </c>
    </row>
    <row r="26" spans="1:4" x14ac:dyDescent="0.2">
      <c r="A26" s="388">
        <v>5534</v>
      </c>
      <c r="B26" s="391" t="s">
        <v>397</v>
      </c>
      <c r="C26" s="386">
        <v>0</v>
      </c>
      <c r="D26" s="385">
        <v>0</v>
      </c>
    </row>
    <row r="27" spans="1:4" x14ac:dyDescent="0.2">
      <c r="A27" s="388">
        <v>5535</v>
      </c>
      <c r="B27" s="391" t="s">
        <v>396</v>
      </c>
      <c r="C27" s="386">
        <v>0</v>
      </c>
      <c r="D27" s="385">
        <v>0</v>
      </c>
    </row>
    <row r="28" spans="1:4" x14ac:dyDescent="0.2">
      <c r="A28" s="388">
        <v>5540</v>
      </c>
      <c r="B28" s="391" t="s">
        <v>395</v>
      </c>
      <c r="C28" s="386">
        <f>C29</f>
        <v>0</v>
      </c>
      <c r="D28" s="385">
        <f>D29</f>
        <v>0</v>
      </c>
    </row>
    <row r="29" spans="1:4" x14ac:dyDescent="0.2">
      <c r="A29" s="388">
        <v>5541</v>
      </c>
      <c r="B29" s="391" t="s">
        <v>395</v>
      </c>
      <c r="C29" s="386">
        <v>0</v>
      </c>
      <c r="D29" s="385">
        <v>0</v>
      </c>
    </row>
    <row r="30" spans="1:4" x14ac:dyDescent="0.2">
      <c r="A30" s="388">
        <v>5550</v>
      </c>
      <c r="B30" s="387" t="s">
        <v>394</v>
      </c>
      <c r="C30" s="386">
        <f>SUM(C31)</f>
        <v>0</v>
      </c>
      <c r="D30" s="386">
        <f>SUM(D31)</f>
        <v>0</v>
      </c>
    </row>
    <row r="31" spans="1:4" x14ac:dyDescent="0.2">
      <c r="A31" s="388">
        <v>5551</v>
      </c>
      <c r="B31" s="387" t="s">
        <v>394</v>
      </c>
      <c r="C31" s="386">
        <v>0</v>
      </c>
      <c r="D31" s="385">
        <v>0</v>
      </c>
    </row>
    <row r="32" spans="1:4" x14ac:dyDescent="0.2">
      <c r="A32" s="388">
        <v>5590</v>
      </c>
      <c r="B32" s="387" t="s">
        <v>393</v>
      </c>
      <c r="C32" s="386">
        <f>SUM(C33:C40)</f>
        <v>0</v>
      </c>
      <c r="D32" s="386">
        <f>SUM(D33:D40)</f>
        <v>0</v>
      </c>
    </row>
    <row r="33" spans="1:4" x14ac:dyDescent="0.2">
      <c r="A33" s="388">
        <v>5591</v>
      </c>
      <c r="B33" s="387" t="s">
        <v>392</v>
      </c>
      <c r="C33" s="386">
        <v>0</v>
      </c>
      <c r="D33" s="385">
        <v>0</v>
      </c>
    </row>
    <row r="34" spans="1:4" x14ac:dyDescent="0.2">
      <c r="A34" s="388">
        <v>5592</v>
      </c>
      <c r="B34" s="387" t="s">
        <v>391</v>
      </c>
      <c r="C34" s="386">
        <v>0</v>
      </c>
      <c r="D34" s="385">
        <v>0</v>
      </c>
    </row>
    <row r="35" spans="1:4" x14ac:dyDescent="0.2">
      <c r="A35" s="388">
        <v>5593</v>
      </c>
      <c r="B35" s="387" t="s">
        <v>390</v>
      </c>
      <c r="C35" s="386">
        <v>0</v>
      </c>
      <c r="D35" s="385">
        <v>0</v>
      </c>
    </row>
    <row r="36" spans="1:4" x14ac:dyDescent="0.2">
      <c r="A36" s="388">
        <v>5594</v>
      </c>
      <c r="B36" s="387" t="s">
        <v>389</v>
      </c>
      <c r="C36" s="386">
        <v>0</v>
      </c>
      <c r="D36" s="385">
        <v>0</v>
      </c>
    </row>
    <row r="37" spans="1:4" x14ac:dyDescent="0.2">
      <c r="A37" s="388">
        <v>5595</v>
      </c>
      <c r="B37" s="387" t="s">
        <v>388</v>
      </c>
      <c r="C37" s="386">
        <v>0</v>
      </c>
      <c r="D37" s="385">
        <v>0</v>
      </c>
    </row>
    <row r="38" spans="1:4" x14ac:dyDescent="0.2">
      <c r="A38" s="388">
        <v>5596</v>
      </c>
      <c r="B38" s="387" t="s">
        <v>387</v>
      </c>
      <c r="C38" s="386">
        <v>0</v>
      </c>
      <c r="D38" s="385">
        <v>0</v>
      </c>
    </row>
    <row r="39" spans="1:4" x14ac:dyDescent="0.2">
      <c r="A39" s="388">
        <v>5597</v>
      </c>
      <c r="B39" s="387" t="s">
        <v>386</v>
      </c>
      <c r="C39" s="386">
        <v>0</v>
      </c>
      <c r="D39" s="385">
        <v>0</v>
      </c>
    </row>
    <row r="40" spans="1:4" x14ac:dyDescent="0.2">
      <c r="A40" s="388">
        <v>5599</v>
      </c>
      <c r="B40" s="387" t="s">
        <v>385</v>
      </c>
      <c r="C40" s="386">
        <v>0</v>
      </c>
      <c r="D40" s="385">
        <v>0</v>
      </c>
    </row>
    <row r="41" spans="1:4" x14ac:dyDescent="0.2">
      <c r="A41" s="390">
        <v>5600</v>
      </c>
      <c r="B41" s="389" t="s">
        <v>384</v>
      </c>
      <c r="C41" s="386">
        <f>SUM(C42)</f>
        <v>0</v>
      </c>
      <c r="D41" s="386">
        <f>SUM(D42)</f>
        <v>0</v>
      </c>
    </row>
    <row r="42" spans="1:4" x14ac:dyDescent="0.2">
      <c r="A42" s="388">
        <v>5610</v>
      </c>
      <c r="B42" s="387" t="s">
        <v>383</v>
      </c>
      <c r="C42" s="386">
        <f>SUM(C43)</f>
        <v>0</v>
      </c>
      <c r="D42" s="386">
        <f>SUM(D43)</f>
        <v>0</v>
      </c>
    </row>
    <row r="43" spans="1:4" x14ac:dyDescent="0.2">
      <c r="A43" s="384">
        <v>5611</v>
      </c>
      <c r="B43" s="383" t="s">
        <v>382</v>
      </c>
      <c r="C43" s="382">
        <v>0</v>
      </c>
      <c r="D43" s="38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135</v>
      </c>
      <c r="B5" s="413"/>
      <c r="C5" s="412" t="s">
        <v>141</v>
      </c>
    </row>
    <row r="6" spans="1:3" x14ac:dyDescent="0.2">
      <c r="A6" s="411"/>
      <c r="B6" s="411"/>
      <c r="C6" s="410"/>
    </row>
    <row r="7" spans="1:3" ht="15" customHeight="1" x14ac:dyDescent="0.2">
      <c r="A7" s="226" t="s">
        <v>45</v>
      </c>
      <c r="B7" s="409" t="s">
        <v>46</v>
      </c>
      <c r="C7" s="393" t="s">
        <v>267</v>
      </c>
    </row>
    <row r="8" spans="1:3" x14ac:dyDescent="0.2">
      <c r="A8" s="406">
        <v>900001</v>
      </c>
      <c r="B8" s="408" t="s">
        <v>429</v>
      </c>
      <c r="C8" s="404">
        <v>1932200.29</v>
      </c>
    </row>
    <row r="9" spans="1:3" x14ac:dyDescent="0.2">
      <c r="A9" s="406">
        <v>900002</v>
      </c>
      <c r="B9" s="405" t="s">
        <v>428</v>
      </c>
      <c r="C9" s="404">
        <f>SUM(C10:C14)</f>
        <v>0</v>
      </c>
    </row>
    <row r="10" spans="1:3" x14ac:dyDescent="0.2">
      <c r="A10" s="407">
        <v>4320</v>
      </c>
      <c r="B10" s="401" t="s">
        <v>427</v>
      </c>
      <c r="C10" s="398"/>
    </row>
    <row r="11" spans="1:3" ht="22.5" x14ac:dyDescent="0.2">
      <c r="A11" s="407">
        <v>4330</v>
      </c>
      <c r="B11" s="401" t="s">
        <v>426</v>
      </c>
      <c r="C11" s="398"/>
    </row>
    <row r="12" spans="1:3" x14ac:dyDescent="0.2">
      <c r="A12" s="407">
        <v>4340</v>
      </c>
      <c r="B12" s="401" t="s">
        <v>425</v>
      </c>
      <c r="C12" s="398"/>
    </row>
    <row r="13" spans="1:3" x14ac:dyDescent="0.2">
      <c r="A13" s="407">
        <v>4399</v>
      </c>
      <c r="B13" s="401" t="s">
        <v>424</v>
      </c>
      <c r="C13" s="398"/>
    </row>
    <row r="14" spans="1:3" x14ac:dyDescent="0.2">
      <c r="A14" s="400">
        <v>4400</v>
      </c>
      <c r="B14" s="401" t="s">
        <v>423</v>
      </c>
      <c r="C14" s="398"/>
    </row>
    <row r="15" spans="1:3" x14ac:dyDescent="0.2">
      <c r="A15" s="406">
        <v>900003</v>
      </c>
      <c r="B15" s="405" t="s">
        <v>422</v>
      </c>
      <c r="C15" s="404">
        <f>SUM(C16:C19)</f>
        <v>0</v>
      </c>
    </row>
    <row r="16" spans="1:3" x14ac:dyDescent="0.2">
      <c r="A16" s="403">
        <v>52</v>
      </c>
      <c r="B16" s="401" t="s">
        <v>421</v>
      </c>
      <c r="C16" s="398"/>
    </row>
    <row r="17" spans="1:3" x14ac:dyDescent="0.2">
      <c r="A17" s="403">
        <v>62</v>
      </c>
      <c r="B17" s="401" t="s">
        <v>420</v>
      </c>
      <c r="C17" s="398"/>
    </row>
    <row r="18" spans="1:3" x14ac:dyDescent="0.2">
      <c r="A18" s="402" t="s">
        <v>419</v>
      </c>
      <c r="B18" s="401" t="s">
        <v>418</v>
      </c>
      <c r="C18" s="398"/>
    </row>
    <row r="19" spans="1:3" x14ac:dyDescent="0.2">
      <c r="A19" s="400">
        <v>4500</v>
      </c>
      <c r="B19" s="399" t="s">
        <v>417</v>
      </c>
      <c r="C19" s="398"/>
    </row>
    <row r="20" spans="1:3" x14ac:dyDescent="0.2">
      <c r="A20" s="397">
        <v>900004</v>
      </c>
      <c r="B20" s="396" t="s">
        <v>416</v>
      </c>
      <c r="C20" s="395">
        <f>+C8+C9-C15</f>
        <v>1932200.29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5" t="s">
        <v>216</v>
      </c>
      <c r="B7" s="486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136</v>
      </c>
      <c r="B5" s="413"/>
      <c r="C5" s="425" t="s">
        <v>142</v>
      </c>
    </row>
    <row r="6" spans="1:3" ht="11.25" customHeight="1" x14ac:dyDescent="0.2">
      <c r="A6" s="411"/>
      <c r="B6" s="410"/>
      <c r="C6" s="424"/>
    </row>
    <row r="7" spans="1:3" ht="15" customHeight="1" x14ac:dyDescent="0.2">
      <c r="A7" s="226" t="s">
        <v>45</v>
      </c>
      <c r="B7" s="409" t="s">
        <v>46</v>
      </c>
      <c r="C7" s="393" t="s">
        <v>267</v>
      </c>
    </row>
    <row r="8" spans="1:3" x14ac:dyDescent="0.2">
      <c r="A8" s="423">
        <v>900001</v>
      </c>
      <c r="B8" s="422" t="s">
        <v>452</v>
      </c>
      <c r="C8" s="421">
        <v>1822091.95</v>
      </c>
    </row>
    <row r="9" spans="1:3" x14ac:dyDescent="0.2">
      <c r="A9" s="423">
        <v>900002</v>
      </c>
      <c r="B9" s="422" t="s">
        <v>451</v>
      </c>
      <c r="C9" s="421">
        <f>SUM(C10:C26)</f>
        <v>118351.22</v>
      </c>
    </row>
    <row r="10" spans="1:3" x14ac:dyDescent="0.2">
      <c r="A10" s="407">
        <v>5100</v>
      </c>
      <c r="B10" s="420" t="s">
        <v>450</v>
      </c>
      <c r="C10" s="418">
        <v>37934.629999999997</v>
      </c>
    </row>
    <row r="11" spans="1:3" x14ac:dyDescent="0.2">
      <c r="A11" s="407">
        <v>5200</v>
      </c>
      <c r="B11" s="420" t="s">
        <v>449</v>
      </c>
      <c r="C11" s="418">
        <v>80416.59</v>
      </c>
    </row>
    <row r="12" spans="1:3" x14ac:dyDescent="0.2">
      <c r="A12" s="407">
        <v>5300</v>
      </c>
      <c r="B12" s="420" t="s">
        <v>448</v>
      </c>
      <c r="C12" s="418"/>
    </row>
    <row r="13" spans="1:3" x14ac:dyDescent="0.2">
      <c r="A13" s="407">
        <v>5400</v>
      </c>
      <c r="B13" s="420" t="s">
        <v>447</v>
      </c>
      <c r="C13" s="418"/>
    </row>
    <row r="14" spans="1:3" x14ac:dyDescent="0.2">
      <c r="A14" s="407">
        <v>5500</v>
      </c>
      <c r="B14" s="420" t="s">
        <v>446</v>
      </c>
      <c r="C14" s="418"/>
    </row>
    <row r="15" spans="1:3" x14ac:dyDescent="0.2">
      <c r="A15" s="407">
        <v>5600</v>
      </c>
      <c r="B15" s="420" t="s">
        <v>445</v>
      </c>
      <c r="C15" s="418"/>
    </row>
    <row r="16" spans="1:3" x14ac:dyDescent="0.2">
      <c r="A16" s="407">
        <v>5700</v>
      </c>
      <c r="B16" s="420" t="s">
        <v>444</v>
      </c>
      <c r="C16" s="418"/>
    </row>
    <row r="17" spans="1:3" x14ac:dyDescent="0.2">
      <c r="A17" s="407" t="s">
        <v>443</v>
      </c>
      <c r="B17" s="420" t="s">
        <v>442</v>
      </c>
      <c r="C17" s="418"/>
    </row>
    <row r="18" spans="1:3" x14ac:dyDescent="0.2">
      <c r="A18" s="407">
        <v>5900</v>
      </c>
      <c r="B18" s="420" t="s">
        <v>441</v>
      </c>
      <c r="C18" s="418"/>
    </row>
    <row r="19" spans="1:3" x14ac:dyDescent="0.2">
      <c r="A19" s="403">
        <v>6200</v>
      </c>
      <c r="B19" s="420" t="s">
        <v>440</v>
      </c>
      <c r="C19" s="418"/>
    </row>
    <row r="20" spans="1:3" x14ac:dyDescent="0.2">
      <c r="A20" s="403">
        <v>7200</v>
      </c>
      <c r="B20" s="420" t="s">
        <v>439</v>
      </c>
      <c r="C20" s="418"/>
    </row>
    <row r="21" spans="1:3" x14ac:dyDescent="0.2">
      <c r="A21" s="403">
        <v>7300</v>
      </c>
      <c r="B21" s="420" t="s">
        <v>438</v>
      </c>
      <c r="C21" s="418"/>
    </row>
    <row r="22" spans="1:3" x14ac:dyDescent="0.2">
      <c r="A22" s="403">
        <v>7500</v>
      </c>
      <c r="B22" s="420" t="s">
        <v>437</v>
      </c>
      <c r="C22" s="418"/>
    </row>
    <row r="23" spans="1:3" x14ac:dyDescent="0.2">
      <c r="A23" s="403">
        <v>7900</v>
      </c>
      <c r="B23" s="420" t="s">
        <v>436</v>
      </c>
      <c r="C23" s="418"/>
    </row>
    <row r="24" spans="1:3" x14ac:dyDescent="0.2">
      <c r="A24" s="403">
        <v>9100</v>
      </c>
      <c r="B24" s="420" t="s">
        <v>435</v>
      </c>
      <c r="C24" s="418"/>
    </row>
    <row r="25" spans="1:3" x14ac:dyDescent="0.2">
      <c r="A25" s="403">
        <v>9900</v>
      </c>
      <c r="B25" s="420" t="s">
        <v>434</v>
      </c>
      <c r="C25" s="418"/>
    </row>
    <row r="26" spans="1:3" x14ac:dyDescent="0.2">
      <c r="A26" s="403">
        <v>7400</v>
      </c>
      <c r="B26" s="419" t="s">
        <v>433</v>
      </c>
      <c r="C26" s="418"/>
    </row>
    <row r="27" spans="1:3" x14ac:dyDescent="0.2">
      <c r="A27" s="423">
        <v>900003</v>
      </c>
      <c r="B27" s="422" t="s">
        <v>432</v>
      </c>
      <c r="C27" s="421">
        <f>SUM(C28:C34)</f>
        <v>0</v>
      </c>
    </row>
    <row r="28" spans="1:3" ht="22.5" x14ac:dyDescent="0.2">
      <c r="A28" s="407">
        <v>5510</v>
      </c>
      <c r="B28" s="420" t="s">
        <v>413</v>
      </c>
      <c r="C28" s="418"/>
    </row>
    <row r="29" spans="1:3" x14ac:dyDescent="0.2">
      <c r="A29" s="407">
        <v>5520</v>
      </c>
      <c r="B29" s="420" t="s">
        <v>404</v>
      </c>
      <c r="C29" s="418"/>
    </row>
    <row r="30" spans="1:3" x14ac:dyDescent="0.2">
      <c r="A30" s="407">
        <v>5530</v>
      </c>
      <c r="B30" s="420" t="s">
        <v>401</v>
      </c>
      <c r="C30" s="418"/>
    </row>
    <row r="31" spans="1:3" ht="22.5" x14ac:dyDescent="0.2">
      <c r="A31" s="407">
        <v>5540</v>
      </c>
      <c r="B31" s="420" t="s">
        <v>395</v>
      </c>
      <c r="C31" s="418"/>
    </row>
    <row r="32" spans="1:3" x14ac:dyDescent="0.2">
      <c r="A32" s="407">
        <v>5550</v>
      </c>
      <c r="B32" s="420" t="s">
        <v>394</v>
      </c>
      <c r="C32" s="418"/>
    </row>
    <row r="33" spans="1:3" x14ac:dyDescent="0.2">
      <c r="A33" s="407">
        <v>5590</v>
      </c>
      <c r="B33" s="420" t="s">
        <v>393</v>
      </c>
      <c r="C33" s="418"/>
    </row>
    <row r="34" spans="1:3" x14ac:dyDescent="0.2">
      <c r="A34" s="407">
        <v>5600</v>
      </c>
      <c r="B34" s="419" t="s">
        <v>431</v>
      </c>
      <c r="C34" s="418"/>
    </row>
    <row r="35" spans="1:3" x14ac:dyDescent="0.2">
      <c r="A35" s="417">
        <v>900004</v>
      </c>
      <c r="B35" s="416" t="s">
        <v>430</v>
      </c>
      <c r="C35" s="415">
        <f>+C8-C9+C27</f>
        <v>1703740.73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0" t="s">
        <v>143</v>
      </c>
      <c r="B2" s="461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5" t="s">
        <v>221</v>
      </c>
      <c r="B7" s="486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0" t="s">
        <v>143</v>
      </c>
      <c r="B2" s="461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2" sqref="A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8" t="s">
        <v>77</v>
      </c>
      <c r="B5" s="488"/>
      <c r="C5" s="488"/>
      <c r="D5" s="488"/>
      <c r="E5" s="488"/>
      <c r="F5" s="488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8">
        <v>7000</v>
      </c>
      <c r="B11" s="437" t="s">
        <v>517</v>
      </c>
      <c r="C11" s="41"/>
      <c r="D11" s="41"/>
    </row>
    <row r="12" spans="1:8" s="39" customFormat="1" ht="12.75" x14ac:dyDescent="0.2">
      <c r="A12" s="438"/>
      <c r="B12" s="437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516</v>
      </c>
      <c r="C14" s="445"/>
      <c r="D14" s="445"/>
      <c r="E14" s="440"/>
    </row>
    <row r="15" spans="1:8" s="39" customFormat="1" x14ac:dyDescent="0.2">
      <c r="A15" s="429">
        <v>7110</v>
      </c>
      <c r="B15" s="446" t="s">
        <v>515</v>
      </c>
      <c r="C15" s="445"/>
      <c r="D15" s="445"/>
      <c r="E15" s="440"/>
    </row>
    <row r="16" spans="1:8" s="39" customFormat="1" x14ac:dyDescent="0.2">
      <c r="A16" s="429">
        <v>7120</v>
      </c>
      <c r="B16" s="446" t="s">
        <v>514</v>
      </c>
      <c r="C16" s="445"/>
      <c r="D16" s="445"/>
      <c r="E16" s="440"/>
    </row>
    <row r="17" spans="1:5" s="39" customFormat="1" x14ac:dyDescent="0.2">
      <c r="A17" s="429">
        <v>7130</v>
      </c>
      <c r="B17" s="446" t="s">
        <v>513</v>
      </c>
      <c r="C17" s="445"/>
      <c r="D17" s="445"/>
      <c r="E17" s="440"/>
    </row>
    <row r="18" spans="1:5" s="39" customFormat="1" ht="22.5" x14ac:dyDescent="0.2">
      <c r="A18" s="429">
        <v>7140</v>
      </c>
      <c r="B18" s="446" t="s">
        <v>512</v>
      </c>
      <c r="C18" s="445"/>
      <c r="D18" s="445"/>
      <c r="E18" s="440"/>
    </row>
    <row r="19" spans="1:5" s="39" customFormat="1" ht="22.5" x14ac:dyDescent="0.2">
      <c r="A19" s="429">
        <v>7150</v>
      </c>
      <c r="B19" s="446" t="s">
        <v>511</v>
      </c>
      <c r="C19" s="445"/>
      <c r="D19" s="445"/>
      <c r="E19" s="440"/>
    </row>
    <row r="20" spans="1:5" s="39" customFormat="1" x14ac:dyDescent="0.2">
      <c r="A20" s="429">
        <v>7160</v>
      </c>
      <c r="B20" s="446" t="s">
        <v>510</v>
      </c>
      <c r="C20" s="445"/>
      <c r="D20" s="445"/>
      <c r="E20" s="440"/>
    </row>
    <row r="21" spans="1:5" s="39" customFormat="1" x14ac:dyDescent="0.2">
      <c r="A21" s="443">
        <v>7200</v>
      </c>
      <c r="B21" s="448" t="s">
        <v>509</v>
      </c>
      <c r="C21" s="445"/>
      <c r="D21" s="445"/>
      <c r="E21" s="440"/>
    </row>
    <row r="22" spans="1:5" s="39" customFormat="1" ht="22.5" x14ac:dyDescent="0.2">
      <c r="A22" s="429">
        <v>7210</v>
      </c>
      <c r="B22" s="446" t="s">
        <v>508</v>
      </c>
      <c r="C22" s="445"/>
      <c r="D22" s="445"/>
      <c r="E22" s="440"/>
    </row>
    <row r="23" spans="1:5" s="39" customFormat="1" ht="22.5" x14ac:dyDescent="0.2">
      <c r="A23" s="429">
        <v>7220</v>
      </c>
      <c r="B23" s="446" t="s">
        <v>507</v>
      </c>
      <c r="C23" s="445"/>
      <c r="D23" s="445"/>
      <c r="E23" s="440"/>
    </row>
    <row r="24" spans="1:5" s="39" customFormat="1" ht="12.95" customHeight="1" x14ac:dyDescent="0.2">
      <c r="A24" s="429">
        <v>7230</v>
      </c>
      <c r="B24" s="444" t="s">
        <v>506</v>
      </c>
      <c r="C24" s="440"/>
      <c r="D24" s="440"/>
      <c r="E24" s="440"/>
    </row>
    <row r="25" spans="1:5" s="39" customFormat="1" ht="22.5" x14ac:dyDescent="0.2">
      <c r="A25" s="429">
        <v>7240</v>
      </c>
      <c r="B25" s="444" t="s">
        <v>505</v>
      </c>
      <c r="C25" s="440"/>
      <c r="D25" s="440"/>
      <c r="E25" s="440"/>
    </row>
    <row r="26" spans="1:5" s="39" customFormat="1" ht="22.5" x14ac:dyDescent="0.2">
      <c r="A26" s="429">
        <v>7250</v>
      </c>
      <c r="B26" s="444" t="s">
        <v>504</v>
      </c>
      <c r="C26" s="440"/>
      <c r="D26" s="440"/>
      <c r="E26" s="440"/>
    </row>
    <row r="27" spans="1:5" s="39" customFormat="1" ht="22.5" x14ac:dyDescent="0.2">
      <c r="A27" s="429">
        <v>7260</v>
      </c>
      <c r="B27" s="444" t="s">
        <v>503</v>
      </c>
      <c r="C27" s="440"/>
      <c r="D27" s="440"/>
      <c r="E27" s="440"/>
    </row>
    <row r="28" spans="1:5" s="39" customFormat="1" x14ac:dyDescent="0.2">
      <c r="A28" s="443">
        <v>7300</v>
      </c>
      <c r="B28" s="447" t="s">
        <v>502</v>
      </c>
      <c r="C28" s="440"/>
      <c r="D28" s="440"/>
      <c r="E28" s="440"/>
    </row>
    <row r="29" spans="1:5" s="39" customFormat="1" x14ac:dyDescent="0.2">
      <c r="A29" s="429">
        <v>7310</v>
      </c>
      <c r="B29" s="444" t="s">
        <v>501</v>
      </c>
      <c r="C29" s="440"/>
      <c r="D29" s="440"/>
      <c r="E29" s="440"/>
    </row>
    <row r="30" spans="1:5" s="39" customFormat="1" x14ac:dyDescent="0.2">
      <c r="A30" s="429">
        <v>7320</v>
      </c>
      <c r="B30" s="444" t="s">
        <v>500</v>
      </c>
      <c r="C30" s="440"/>
      <c r="D30" s="440"/>
      <c r="E30" s="440"/>
    </row>
    <row r="31" spans="1:5" s="39" customFormat="1" x14ac:dyDescent="0.2">
      <c r="A31" s="429">
        <v>7330</v>
      </c>
      <c r="B31" s="444" t="s">
        <v>499</v>
      </c>
      <c r="C31" s="440"/>
      <c r="D31" s="440"/>
      <c r="E31" s="440"/>
    </row>
    <row r="32" spans="1:5" s="39" customFormat="1" x14ac:dyDescent="0.2">
      <c r="A32" s="429">
        <v>7340</v>
      </c>
      <c r="B32" s="444" t="s">
        <v>498</v>
      </c>
      <c r="C32" s="440"/>
      <c r="D32" s="440"/>
      <c r="E32" s="440"/>
    </row>
    <row r="33" spans="1:5" s="39" customFormat="1" x14ac:dyDescent="0.2">
      <c r="A33" s="429">
        <v>7350</v>
      </c>
      <c r="B33" s="444" t="s">
        <v>497</v>
      </c>
      <c r="C33" s="440"/>
      <c r="D33" s="440"/>
      <c r="E33" s="440"/>
    </row>
    <row r="34" spans="1:5" s="39" customFormat="1" x14ac:dyDescent="0.2">
      <c r="A34" s="429">
        <v>7360</v>
      </c>
      <c r="B34" s="444" t="s">
        <v>496</v>
      </c>
      <c r="C34" s="440"/>
      <c r="D34" s="440"/>
      <c r="E34" s="440"/>
    </row>
    <row r="35" spans="1:5" s="39" customFormat="1" x14ac:dyDescent="0.2">
      <c r="A35" s="443">
        <v>7400</v>
      </c>
      <c r="B35" s="447" t="s">
        <v>495</v>
      </c>
      <c r="C35" s="440"/>
      <c r="D35" s="440"/>
      <c r="E35" s="440"/>
    </row>
    <row r="36" spans="1:5" s="39" customFormat="1" x14ac:dyDescent="0.2">
      <c r="A36" s="429">
        <v>7410</v>
      </c>
      <c r="B36" s="444" t="s">
        <v>494</v>
      </c>
      <c r="C36" s="440"/>
      <c r="D36" s="440"/>
      <c r="E36" s="440"/>
    </row>
    <row r="37" spans="1:5" s="39" customFormat="1" x14ac:dyDescent="0.2">
      <c r="A37" s="429">
        <v>7420</v>
      </c>
      <c r="B37" s="444" t="s">
        <v>493</v>
      </c>
      <c r="C37" s="440"/>
      <c r="D37" s="440"/>
      <c r="E37" s="440"/>
    </row>
    <row r="38" spans="1:5" s="39" customFormat="1" ht="22.5" x14ac:dyDescent="0.2">
      <c r="A38" s="443">
        <v>7500</v>
      </c>
      <c r="B38" s="447" t="s">
        <v>492</v>
      </c>
      <c r="C38" s="440"/>
      <c r="D38" s="440"/>
      <c r="E38" s="440"/>
    </row>
    <row r="39" spans="1:5" s="39" customFormat="1" ht="22.5" x14ac:dyDescent="0.2">
      <c r="A39" s="429">
        <v>7510</v>
      </c>
      <c r="B39" s="444" t="s">
        <v>491</v>
      </c>
      <c r="C39" s="440"/>
      <c r="D39" s="440"/>
      <c r="E39" s="440"/>
    </row>
    <row r="40" spans="1:5" s="39" customFormat="1" ht="22.5" x14ac:dyDescent="0.2">
      <c r="A40" s="429">
        <v>7520</v>
      </c>
      <c r="B40" s="444" t="s">
        <v>490</v>
      </c>
      <c r="C40" s="440"/>
      <c r="D40" s="440"/>
      <c r="E40" s="440"/>
    </row>
    <row r="41" spans="1:5" s="39" customFormat="1" x14ac:dyDescent="0.2">
      <c r="A41" s="443">
        <v>7600</v>
      </c>
      <c r="B41" s="447" t="s">
        <v>489</v>
      </c>
      <c r="C41" s="440"/>
      <c r="D41" s="440"/>
      <c r="E41" s="440"/>
    </row>
    <row r="42" spans="1:5" s="39" customFormat="1" x14ac:dyDescent="0.2">
      <c r="A42" s="429">
        <v>7610</v>
      </c>
      <c r="B42" s="446" t="s">
        <v>488</v>
      </c>
      <c r="C42" s="445"/>
      <c r="D42" s="445"/>
      <c r="E42" s="440"/>
    </row>
    <row r="43" spans="1:5" s="39" customFormat="1" x14ac:dyDescent="0.2">
      <c r="A43" s="429">
        <v>7620</v>
      </c>
      <c r="B43" s="446" t="s">
        <v>487</v>
      </c>
      <c r="C43" s="445"/>
      <c r="D43" s="445"/>
      <c r="E43" s="440"/>
    </row>
    <row r="44" spans="1:5" s="39" customFormat="1" x14ac:dyDescent="0.2">
      <c r="A44" s="429">
        <v>7630</v>
      </c>
      <c r="B44" s="446" t="s">
        <v>486</v>
      </c>
      <c r="C44" s="445"/>
      <c r="D44" s="445"/>
      <c r="E44" s="440"/>
    </row>
    <row r="45" spans="1:5" s="39" customFormat="1" x14ac:dyDescent="0.2">
      <c r="A45" s="429">
        <v>7640</v>
      </c>
      <c r="B45" s="444" t="s">
        <v>485</v>
      </c>
      <c r="C45" s="440"/>
      <c r="D45" s="440"/>
      <c r="E45" s="440"/>
    </row>
    <row r="46" spans="1:5" s="39" customFormat="1" x14ac:dyDescent="0.2">
      <c r="A46" s="429"/>
      <c r="B46" s="444"/>
      <c r="C46" s="440"/>
      <c r="D46" s="440"/>
      <c r="E46" s="440"/>
    </row>
    <row r="47" spans="1:5" s="39" customFormat="1" x14ac:dyDescent="0.2">
      <c r="A47" s="443" t="s">
        <v>484</v>
      </c>
      <c r="B47" s="442" t="s">
        <v>483</v>
      </c>
      <c r="C47" s="440"/>
      <c r="D47" s="440"/>
      <c r="E47" s="440"/>
    </row>
    <row r="48" spans="1:5" s="39" customFormat="1" x14ac:dyDescent="0.2">
      <c r="A48" s="429" t="s">
        <v>482</v>
      </c>
      <c r="B48" s="441" t="s">
        <v>481</v>
      </c>
      <c r="C48" s="440"/>
      <c r="D48" s="440"/>
      <c r="E48" s="440"/>
    </row>
    <row r="49" spans="1:8" s="39" customFormat="1" x14ac:dyDescent="0.2">
      <c r="A49" s="429" t="s">
        <v>480</v>
      </c>
      <c r="B49" s="441" t="s">
        <v>479</v>
      </c>
      <c r="C49" s="440"/>
      <c r="D49" s="440"/>
      <c r="E49" s="440"/>
    </row>
    <row r="50" spans="1:8" s="39" customFormat="1" x14ac:dyDescent="0.2">
      <c r="A50" s="429" t="s">
        <v>478</v>
      </c>
      <c r="B50" s="441" t="s">
        <v>477</v>
      </c>
      <c r="C50" s="440"/>
      <c r="D50" s="440"/>
      <c r="E50" s="440"/>
    </row>
    <row r="51" spans="1:8" s="39" customFormat="1" x14ac:dyDescent="0.2">
      <c r="A51" s="429" t="s">
        <v>476</v>
      </c>
      <c r="B51" s="441" t="s">
        <v>475</v>
      </c>
      <c r="C51" s="440"/>
      <c r="D51" s="440"/>
      <c r="E51" s="440"/>
    </row>
    <row r="52" spans="1:8" s="39" customFormat="1" x14ac:dyDescent="0.2">
      <c r="A52" s="429" t="s">
        <v>474</v>
      </c>
      <c r="B52" s="441" t="s">
        <v>473</v>
      </c>
      <c r="C52" s="440"/>
      <c r="D52" s="440"/>
      <c r="E52" s="440"/>
    </row>
    <row r="53" spans="1:8" s="39" customFormat="1" x14ac:dyDescent="0.2">
      <c r="A53" s="429" t="s">
        <v>472</v>
      </c>
      <c r="B53" s="441" t="s">
        <v>471</v>
      </c>
      <c r="C53" s="440"/>
      <c r="D53" s="440"/>
      <c r="E53" s="440"/>
    </row>
    <row r="54" spans="1:8" s="39" customFormat="1" ht="12" x14ac:dyDescent="0.2">
      <c r="A54" s="426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9" t="s">
        <v>469</v>
      </c>
      <c r="B56" s="58"/>
    </row>
    <row r="57" spans="1:8" s="39" customFormat="1" ht="12.75" x14ac:dyDescent="0.2">
      <c r="A57" s="439"/>
    </row>
    <row r="58" spans="1:8" s="39" customFormat="1" ht="12.75" x14ac:dyDescent="0.2">
      <c r="A58" s="438">
        <v>8000</v>
      </c>
      <c r="B58" s="437" t="s">
        <v>468</v>
      </c>
    </row>
    <row r="59" spans="1:8" s="39" customFormat="1" x14ac:dyDescent="0.2">
      <c r="B59" s="487" t="s">
        <v>93</v>
      </c>
      <c r="C59" s="487"/>
      <c r="D59" s="487"/>
      <c r="E59" s="487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6">
        <v>8100</v>
      </c>
      <c r="B61" s="433" t="s">
        <v>467</v>
      </c>
      <c r="C61" s="48"/>
      <c r="D61" s="45"/>
      <c r="E61" s="45"/>
      <c r="H61" s="43"/>
    </row>
    <row r="62" spans="1:8" s="39" customFormat="1" x14ac:dyDescent="0.2">
      <c r="A62" s="435">
        <v>8110</v>
      </c>
      <c r="B62" s="47" t="s">
        <v>466</v>
      </c>
      <c r="C62" s="490">
        <v>2346530</v>
      </c>
      <c r="D62" s="493">
        <v>2548578</v>
      </c>
      <c r="E62" s="45"/>
      <c r="F62" s="43"/>
      <c r="H62" s="43"/>
    </row>
    <row r="63" spans="1:8" s="39" customFormat="1" x14ac:dyDescent="0.2">
      <c r="A63" s="435">
        <v>8120</v>
      </c>
      <c r="B63" s="47" t="s">
        <v>465</v>
      </c>
      <c r="C63" s="491">
        <f>C62-C66</f>
        <v>-157529.25</v>
      </c>
      <c r="D63" s="495">
        <f>D62-D66</f>
        <v>616377.71</v>
      </c>
      <c r="E63" s="45"/>
      <c r="F63" s="43"/>
      <c r="H63" s="43"/>
    </row>
    <row r="64" spans="1:8" s="39" customFormat="1" x14ac:dyDescent="0.2">
      <c r="A64" s="432">
        <v>8130</v>
      </c>
      <c r="B64" s="47" t="s">
        <v>464</v>
      </c>
      <c r="C64" s="490">
        <v>2346530</v>
      </c>
      <c r="D64" s="493">
        <v>3199588</v>
      </c>
      <c r="E64" s="45"/>
      <c r="F64" s="43"/>
      <c r="H64" s="43"/>
    </row>
    <row r="65" spans="1:8" s="39" customFormat="1" x14ac:dyDescent="0.2">
      <c r="A65" s="432">
        <v>8140</v>
      </c>
      <c r="B65" s="47" t="s">
        <v>463</v>
      </c>
      <c r="C65" s="490">
        <v>2504059.25</v>
      </c>
      <c r="D65" s="493">
        <v>1932200.29</v>
      </c>
      <c r="E65" s="45"/>
      <c r="F65" s="43"/>
      <c r="H65" s="43"/>
    </row>
    <row r="66" spans="1:8" s="39" customFormat="1" x14ac:dyDescent="0.2">
      <c r="A66" s="432">
        <v>8150</v>
      </c>
      <c r="B66" s="47" t="s">
        <v>462</v>
      </c>
      <c r="C66" s="490">
        <v>2504059.25</v>
      </c>
      <c r="D66" s="493">
        <v>1932200.29</v>
      </c>
      <c r="E66" s="45"/>
      <c r="F66" s="43"/>
      <c r="H66" s="43"/>
    </row>
    <row r="67" spans="1:8" s="39" customFormat="1" x14ac:dyDescent="0.2">
      <c r="A67" s="434">
        <v>8200</v>
      </c>
      <c r="B67" s="433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2">
        <v>8210</v>
      </c>
      <c r="B68" s="47" t="s">
        <v>460</v>
      </c>
      <c r="C68" s="490">
        <v>2346530</v>
      </c>
      <c r="D68" s="493">
        <v>2548578</v>
      </c>
      <c r="E68" s="45"/>
      <c r="F68" s="43"/>
      <c r="G68" s="43"/>
      <c r="H68" s="43"/>
    </row>
    <row r="69" spans="1:8" s="39" customFormat="1" x14ac:dyDescent="0.2">
      <c r="A69" s="432">
        <v>8220</v>
      </c>
      <c r="B69" s="47" t="s">
        <v>459</v>
      </c>
      <c r="C69" s="491">
        <f>C68-C73</f>
        <v>-88660.819999999832</v>
      </c>
      <c r="D69" s="495">
        <f>D70-D73</f>
        <v>1377496.05</v>
      </c>
      <c r="E69" s="45"/>
      <c r="F69" s="43"/>
      <c r="G69" s="43"/>
      <c r="H69" s="43"/>
    </row>
    <row r="70" spans="1:8" s="39" customFormat="1" x14ac:dyDescent="0.2">
      <c r="A70" s="432">
        <v>8230</v>
      </c>
      <c r="B70" s="47" t="s">
        <v>458</v>
      </c>
      <c r="C70" s="490">
        <v>2346530</v>
      </c>
      <c r="D70" s="493">
        <v>3199588</v>
      </c>
      <c r="E70" s="45"/>
      <c r="F70" s="43"/>
      <c r="G70" s="43"/>
      <c r="H70" s="43"/>
    </row>
    <row r="71" spans="1:8" s="39" customFormat="1" x14ac:dyDescent="0.2">
      <c r="A71" s="432">
        <v>8240</v>
      </c>
      <c r="B71" s="47" t="s">
        <v>457</v>
      </c>
      <c r="C71" s="490">
        <v>2435190.8199999998</v>
      </c>
      <c r="D71" s="493">
        <v>1822091.95</v>
      </c>
      <c r="E71" s="45"/>
      <c r="F71" s="43"/>
      <c r="G71" s="43"/>
      <c r="H71" s="43"/>
    </row>
    <row r="72" spans="1:8" s="39" customFormat="1" x14ac:dyDescent="0.2">
      <c r="A72" s="431">
        <v>8250</v>
      </c>
      <c r="B72" s="49" t="s">
        <v>456</v>
      </c>
      <c r="C72" s="492">
        <v>2435190.8199999998</v>
      </c>
      <c r="D72" s="496">
        <v>1822091.95</v>
      </c>
      <c r="E72" s="44"/>
      <c r="F72" s="43"/>
      <c r="G72" s="43"/>
      <c r="H72" s="43"/>
    </row>
    <row r="73" spans="1:8" s="39" customFormat="1" x14ac:dyDescent="0.2">
      <c r="A73" s="430">
        <v>8260</v>
      </c>
      <c r="B73" s="51" t="s">
        <v>455</v>
      </c>
      <c r="C73" s="493">
        <v>2435190.8199999998</v>
      </c>
      <c r="D73" s="493">
        <v>1822091.95</v>
      </c>
      <c r="E73" s="45"/>
      <c r="F73" s="43"/>
      <c r="G73" s="43"/>
      <c r="H73" s="43"/>
    </row>
    <row r="74" spans="1:8" s="39" customFormat="1" x14ac:dyDescent="0.2">
      <c r="A74" s="429">
        <v>8270</v>
      </c>
      <c r="B74" s="428" t="s">
        <v>454</v>
      </c>
      <c r="C74" s="494">
        <v>2435190.8199999998</v>
      </c>
      <c r="D74" s="494">
        <v>1758835.73</v>
      </c>
      <c r="E74" s="427"/>
      <c r="F74" s="43"/>
      <c r="G74" s="43"/>
      <c r="H74" s="43"/>
    </row>
    <row r="75" spans="1:8" ht="12" x14ac:dyDescent="0.2">
      <c r="A75" s="426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8" t="s">
        <v>77</v>
      </c>
      <c r="B5" s="488"/>
      <c r="C5" s="488"/>
      <c r="D5" s="488"/>
      <c r="E5" s="488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9" t="s">
        <v>81</v>
      </c>
      <c r="C10" s="489"/>
      <c r="D10" s="489"/>
      <c r="E10" s="489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9" t="s">
        <v>85</v>
      </c>
      <c r="C12" s="489"/>
      <c r="D12" s="489"/>
      <c r="E12" s="489"/>
    </row>
    <row r="13" spans="1:8" s="39" customFormat="1" ht="26.1" customHeight="1" x14ac:dyDescent="0.2">
      <c r="A13" s="57" t="s">
        <v>86</v>
      </c>
      <c r="B13" s="489" t="s">
        <v>87</v>
      </c>
      <c r="C13" s="489"/>
      <c r="D13" s="489"/>
      <c r="E13" s="489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7" t="s">
        <v>93</v>
      </c>
      <c r="C22" s="487"/>
      <c r="D22" s="487"/>
      <c r="E22" s="487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285</v>
      </c>
      <c r="B5" s="228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  <c r="I7" s="225" t="s">
        <v>261</v>
      </c>
    </row>
    <row r="8" spans="1:10" x14ac:dyDescent="0.2">
      <c r="A8" s="235" t="s">
        <v>524</v>
      </c>
      <c r="B8" s="274" t="s">
        <v>525</v>
      </c>
      <c r="C8" s="220">
        <v>16100</v>
      </c>
      <c r="D8" s="272">
        <v>16100</v>
      </c>
      <c r="E8" s="272"/>
      <c r="F8" s="272"/>
      <c r="G8" s="271"/>
      <c r="H8" s="262"/>
      <c r="I8" s="270"/>
    </row>
    <row r="9" spans="1:10" x14ac:dyDescent="0.2">
      <c r="A9" s="235"/>
      <c r="B9" s="274"/>
      <c r="C9" s="220"/>
      <c r="D9" s="272"/>
      <c r="E9" s="272"/>
      <c r="F9" s="272"/>
      <c r="G9" s="271"/>
      <c r="H9" s="262"/>
      <c r="I9" s="270"/>
    </row>
    <row r="10" spans="1:10" x14ac:dyDescent="0.2">
      <c r="A10" s="235"/>
      <c r="B10" s="274"/>
      <c r="C10" s="273"/>
      <c r="D10" s="272"/>
      <c r="E10" s="272"/>
      <c r="F10" s="272"/>
      <c r="G10" s="271"/>
      <c r="H10" s="262"/>
      <c r="I10" s="270"/>
    </row>
    <row r="11" spans="1:10" x14ac:dyDescent="0.2">
      <c r="A11" s="235"/>
      <c r="B11" s="274"/>
      <c r="C11" s="273"/>
      <c r="D11" s="272"/>
      <c r="E11" s="272"/>
      <c r="F11" s="272"/>
      <c r="G11" s="271"/>
      <c r="H11" s="262"/>
      <c r="I11" s="270"/>
    </row>
    <row r="12" spans="1:10" x14ac:dyDescent="0.2">
      <c r="A12" s="235"/>
      <c r="B12" s="274"/>
      <c r="C12" s="273"/>
      <c r="D12" s="272"/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284</v>
      </c>
      <c r="C15" s="250">
        <f>SUM(C8:C14)</f>
        <v>16100</v>
      </c>
      <c r="D15" s="250">
        <f>SUM(D8:D14)</f>
        <v>16100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283</v>
      </c>
      <c r="B18" s="228"/>
      <c r="E18" s="266"/>
      <c r="F18" s="266"/>
      <c r="I18" s="268" t="s">
        <v>268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5" t="s">
        <v>262</v>
      </c>
      <c r="I20" s="225" t="s">
        <v>261</v>
      </c>
    </row>
    <row r="21" spans="1:9" x14ac:dyDescent="0.2">
      <c r="A21" s="221" t="s">
        <v>526</v>
      </c>
      <c r="B21" s="221" t="s">
        <v>527</v>
      </c>
      <c r="C21" s="220">
        <v>3000</v>
      </c>
      <c r="D21" s="263">
        <v>3000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282</v>
      </c>
      <c r="C25" s="242">
        <f>SUM(C21:C24)</f>
        <v>3000</v>
      </c>
      <c r="D25" s="242">
        <f>SUM(D21:D24)</f>
        <v>3000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281</v>
      </c>
      <c r="B28" s="228"/>
      <c r="E28" s="266"/>
      <c r="F28" s="266"/>
      <c r="I28" s="268" t="s">
        <v>268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5" t="s">
        <v>262</v>
      </c>
      <c r="I30" s="225" t="s">
        <v>261</v>
      </c>
    </row>
    <row r="31" spans="1:9" x14ac:dyDescent="0.2">
      <c r="A31" s="221" t="s">
        <v>519</v>
      </c>
      <c r="B31" s="221" t="s">
        <v>519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280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279</v>
      </c>
      <c r="B38" s="228"/>
      <c r="E38" s="266"/>
      <c r="F38" s="266"/>
      <c r="I38" s="268" t="s">
        <v>268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5" t="s">
        <v>262</v>
      </c>
      <c r="I40" s="225" t="s">
        <v>261</v>
      </c>
    </row>
    <row r="41" spans="1:9" x14ac:dyDescent="0.2">
      <c r="A41" s="221" t="s">
        <v>519</v>
      </c>
      <c r="B41" s="221" t="s">
        <v>519</v>
      </c>
      <c r="C41" s="220"/>
      <c r="D41" s="263"/>
      <c r="E41" s="263"/>
      <c r="F41" s="263"/>
      <c r="G41" s="263"/>
      <c r="H41" s="262"/>
      <c r="I41" s="262"/>
    </row>
    <row r="42" spans="1:9" x14ac:dyDescent="0.2">
      <c r="A42" s="221"/>
      <c r="B42" s="221"/>
      <c r="C42" s="220"/>
      <c r="D42" s="263"/>
      <c r="E42" s="263"/>
      <c r="F42" s="263"/>
      <c r="G42" s="263"/>
      <c r="H42" s="262"/>
      <c r="I42" s="262"/>
    </row>
    <row r="43" spans="1:9" x14ac:dyDescent="0.2">
      <c r="A43" s="221"/>
      <c r="B43" s="221"/>
      <c r="C43" s="220"/>
      <c r="D43" s="263"/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278</v>
      </c>
      <c r="C45" s="242">
        <f>SUM(C41:C44)</f>
        <v>0</v>
      </c>
      <c r="D45" s="242">
        <f>SUM(D41:D44)</f>
        <v>0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277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5" t="s">
        <v>262</v>
      </c>
      <c r="I50" s="225" t="s">
        <v>261</v>
      </c>
    </row>
    <row r="51" spans="1:9" x14ac:dyDescent="0.2">
      <c r="A51" s="221" t="s">
        <v>519</v>
      </c>
      <c r="B51" s="221" t="s">
        <v>519</v>
      </c>
      <c r="C51" s="220"/>
      <c r="D51" s="263"/>
      <c r="E51" s="263"/>
      <c r="F51" s="263"/>
      <c r="G51" s="263"/>
      <c r="H51" s="262"/>
      <c r="I51" s="262"/>
    </row>
    <row r="52" spans="1:9" x14ac:dyDescent="0.2">
      <c r="A52" s="221"/>
      <c r="B52" s="221"/>
      <c r="C52" s="220"/>
      <c r="D52" s="263"/>
      <c r="E52" s="263"/>
      <c r="F52" s="263"/>
      <c r="G52" s="263"/>
      <c r="H52" s="262"/>
      <c r="I52" s="262"/>
    </row>
    <row r="53" spans="1:9" x14ac:dyDescent="0.2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276</v>
      </c>
      <c r="C75" s="242">
        <f>SUM(C51:C74)</f>
        <v>0</v>
      </c>
      <c r="D75" s="242">
        <f>SUM(D51:D74)</f>
        <v>0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275</v>
      </c>
      <c r="B78" s="228"/>
      <c r="C78" s="269"/>
      <c r="E78" s="266"/>
      <c r="F78" s="266"/>
      <c r="I78" s="268" t="s">
        <v>268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5" t="s">
        <v>262</v>
      </c>
      <c r="I80" s="225" t="s">
        <v>261</v>
      </c>
    </row>
    <row r="81" spans="1:11" x14ac:dyDescent="0.2">
      <c r="A81" s="221" t="s">
        <v>519</v>
      </c>
      <c r="B81" s="221" t="s">
        <v>519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274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273</v>
      </c>
      <c r="B88" s="228"/>
      <c r="E88" s="266"/>
      <c r="F88" s="266"/>
      <c r="I88" s="268" t="s">
        <v>268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5" t="s">
        <v>262</v>
      </c>
      <c r="I90" s="225" t="s">
        <v>261</v>
      </c>
    </row>
    <row r="91" spans="1:11" x14ac:dyDescent="0.2">
      <c r="A91" s="221" t="s">
        <v>519</v>
      </c>
      <c r="B91" s="221" t="s">
        <v>519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272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271</v>
      </c>
      <c r="B98" s="228"/>
      <c r="E98" s="266"/>
      <c r="F98" s="266"/>
      <c r="I98" s="268" t="s">
        <v>268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267</v>
      </c>
      <c r="D100" s="265" t="s">
        <v>266</v>
      </c>
      <c r="E100" s="265" t="s">
        <v>265</v>
      </c>
      <c r="F100" s="265" t="s">
        <v>264</v>
      </c>
      <c r="G100" s="264" t="s">
        <v>263</v>
      </c>
      <c r="H100" s="225" t="s">
        <v>262</v>
      </c>
      <c r="I100" s="225" t="s">
        <v>261</v>
      </c>
    </row>
    <row r="101" spans="1:11" x14ac:dyDescent="0.2">
      <c r="A101" s="221" t="s">
        <v>519</v>
      </c>
      <c r="B101" s="221" t="s">
        <v>519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270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269</v>
      </c>
      <c r="B108" s="228"/>
      <c r="E108" s="266"/>
      <c r="F108" s="266"/>
      <c r="I108" s="268" t="s">
        <v>268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267</v>
      </c>
      <c r="D110" s="265" t="s">
        <v>266</v>
      </c>
      <c r="E110" s="265" t="s">
        <v>265</v>
      </c>
      <c r="F110" s="265" t="s">
        <v>264</v>
      </c>
      <c r="G110" s="264" t="s">
        <v>263</v>
      </c>
      <c r="H110" s="225" t="s">
        <v>262</v>
      </c>
      <c r="I110" s="225" t="s">
        <v>261</v>
      </c>
    </row>
    <row r="111" spans="1:11" x14ac:dyDescent="0.2">
      <c r="A111" s="221" t="s">
        <v>519</v>
      </c>
      <c r="B111" s="221" t="s">
        <v>519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260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4" t="s">
        <v>235</v>
      </c>
      <c r="B4" s="465"/>
      <c r="C4" s="465"/>
      <c r="D4" s="465"/>
      <c r="E4" s="465"/>
      <c r="F4" s="465"/>
      <c r="G4" s="465"/>
      <c r="H4" s="466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7" t="s">
        <v>151</v>
      </c>
      <c r="B6" s="468"/>
      <c r="C6" s="468"/>
      <c r="D6" s="468"/>
      <c r="E6" s="468"/>
      <c r="F6" s="468"/>
      <c r="G6" s="468"/>
      <c r="H6" s="469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286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76" t="s">
        <v>290</v>
      </c>
    </row>
    <row r="8" spans="1:4" x14ac:dyDescent="0.2">
      <c r="A8" s="221" t="s">
        <v>519</v>
      </c>
      <c r="B8" s="262" t="s">
        <v>519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293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243</v>
      </c>
      <c r="D21" s="276" t="s">
        <v>290</v>
      </c>
    </row>
    <row r="22" spans="1:4" x14ac:dyDescent="0.2">
      <c r="A22" s="235" t="s">
        <v>519</v>
      </c>
      <c r="B22" s="274" t="s">
        <v>519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289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2017-10-20T19:49:22Z</cp:lastPrinted>
  <dcterms:created xsi:type="dcterms:W3CDTF">2012-12-11T20:36:24Z</dcterms:created>
  <dcterms:modified xsi:type="dcterms:W3CDTF">2017-10-20T19:49:46Z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