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\Documentos\Portal Respaldo\tesoreria\2023\T4\"/>
    </mc:Choice>
  </mc:AlternateContent>
  <xr:revisionPtr revIDLastSave="0" documentId="8_{AA2D822E-2D2E-4CAC-8368-F9D18268BDF3}" xr6:coauthVersionLast="47" xr6:coauthVersionMax="47" xr10:uidLastSave="{00000000-0000-0000-0000-000000000000}"/>
  <bookViews>
    <workbookView xWindow="-120" yWindow="-120" windowWidth="29040" windowHeight="15720" xr2:uid="{D9900E5E-6F45-415C-ABE7-042EF90BC905}"/>
  </bookViews>
  <sheets>
    <sheet name="LDF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3" i="1"/>
  <c r="G75" i="1" s="1"/>
  <c r="G68" i="1"/>
  <c r="G67" i="1"/>
  <c r="F67" i="1"/>
  <c r="E67" i="1"/>
  <c r="D67" i="1"/>
  <c r="C67" i="1"/>
  <c r="B67" i="1"/>
  <c r="F65" i="1"/>
  <c r="E65" i="1"/>
  <c r="D65" i="1"/>
  <c r="C65" i="1"/>
  <c r="B65" i="1"/>
  <c r="G63" i="1"/>
  <c r="G62" i="1"/>
  <c r="G61" i="1"/>
  <c r="G60" i="1"/>
  <c r="G59" i="1"/>
  <c r="F59" i="1"/>
  <c r="E59" i="1"/>
  <c r="D59" i="1"/>
  <c r="C59" i="1"/>
  <c r="B59" i="1"/>
  <c r="G58" i="1"/>
  <c r="G57" i="1"/>
  <c r="G56" i="1"/>
  <c r="G55" i="1"/>
  <c r="G54" i="1"/>
  <c r="F54" i="1"/>
  <c r="E54" i="1"/>
  <c r="D54" i="1"/>
  <c r="C54" i="1"/>
  <c r="B54" i="1"/>
  <c r="G53" i="1"/>
  <c r="G52" i="1"/>
  <c r="G51" i="1"/>
  <c r="G50" i="1"/>
  <c r="G49" i="1"/>
  <c r="G48" i="1"/>
  <c r="G47" i="1"/>
  <c r="G46" i="1"/>
  <c r="G45" i="1"/>
  <c r="G65" i="1" s="1"/>
  <c r="F45" i="1"/>
  <c r="E45" i="1"/>
  <c r="D45" i="1"/>
  <c r="C45" i="1"/>
  <c r="B45" i="1"/>
  <c r="G39" i="1"/>
  <c r="G38" i="1"/>
  <c r="F37" i="1"/>
  <c r="E37" i="1"/>
  <c r="D37" i="1"/>
  <c r="C37" i="1"/>
  <c r="B37" i="1"/>
  <c r="G37" i="1" s="1"/>
  <c r="G36" i="1"/>
  <c r="F35" i="1"/>
  <c r="G35" i="1" s="1"/>
  <c r="E35" i="1"/>
  <c r="D35" i="1"/>
  <c r="C35" i="1"/>
  <c r="B35" i="1"/>
  <c r="G34" i="1"/>
  <c r="G33" i="1"/>
  <c r="G32" i="1"/>
  <c r="G31" i="1"/>
  <c r="G30" i="1"/>
  <c r="G29" i="1"/>
  <c r="F28" i="1"/>
  <c r="G28" i="1" s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/>
  <c r="G17" i="1"/>
  <c r="F16" i="1"/>
  <c r="G16" i="1" s="1"/>
  <c r="G41" i="1" s="1"/>
  <c r="E16" i="1"/>
  <c r="E41" i="1" s="1"/>
  <c r="E70" i="1" s="1"/>
  <c r="D16" i="1"/>
  <c r="D41" i="1" s="1"/>
  <c r="D70" i="1" s="1"/>
  <c r="C16" i="1"/>
  <c r="C41" i="1" s="1"/>
  <c r="C70" i="1" s="1"/>
  <c r="B16" i="1"/>
  <c r="B41" i="1" s="1"/>
  <c r="B70" i="1" s="1"/>
  <c r="G15" i="1"/>
  <c r="G14" i="1"/>
  <c r="G13" i="1"/>
  <c r="G12" i="1"/>
  <c r="G11" i="1"/>
  <c r="G10" i="1"/>
  <c r="G9" i="1"/>
  <c r="A4" i="1"/>
  <c r="A2" i="1"/>
  <c r="G70" i="1" l="1"/>
  <c r="G42" i="1"/>
  <c r="F41" i="1"/>
  <c r="F70" i="1" s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<sst xmlns="http://schemas.openxmlformats.org/spreadsheetml/2006/main" count="73" uniqueCount="73">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</sst>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1" fillId="0" borderId="15" xfId="1" applyNumberFormat="1" applyFont="1" applyFill="1" applyBorder="1" applyAlignment="1" applyProtection="1">
      <alignment vertical="center"/>
      <protection locked="0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4" fontId="0" fillId="0" borderId="15" xfId="1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4" fontId="2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</cellXfs>
  <cellStyles count="2">
    <cellStyle name="Millares 2" xfId="1" xr:uid="{E2C235C7-7DCE-4138-9204-18E7920BE0E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chivos\Documentos\Portal%20Respaldo\tesoreria\2023\T4\0361_IDF_MVST_000_2403.xlsx" TargetMode="External"/><Relationship Id="rId1" Type="http://schemas.openxmlformats.org/officeDocument/2006/relationships/externalLinkPath" Target="0361_IDF_MVST_000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Municipio de Valle de Santiago, Gto.</v>
          </cell>
        </row>
      </sheetData>
      <sheetData sheetId="1"/>
      <sheetData sheetId="2">
        <row r="4">
          <cell r="A4" t="str">
            <v>Del 1 de Enero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3D06C-3EB6-42A0-9CBA-BEE0064E2376}">
  <sheetPr>
    <outlinePr summaryBelow="0"/>
  </sheetPr>
  <dimension ref="A1:G76"/>
  <sheetViews>
    <sheetView showGridLines="0" tabSelected="1" zoomScaleNormal="100" workbookViewId="0">
      <selection activeCell="A31" sqref="A3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Municipio de Valle de Santiago, Gto.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tr">
        <f>'[1]Formato 3'!A4</f>
        <v>Del 1 de Enero al 30 de septiembre de 2024 (b)</v>
      </c>
      <c r="B4" s="8"/>
      <c r="C4" s="8"/>
      <c r="D4" s="8"/>
      <c r="E4" s="8"/>
      <c r="F4" s="8"/>
      <c r="G4" s="9"/>
    </row>
    <row r="5" spans="1:7" x14ac:dyDescent="0.25">
      <c r="A5" s="10" t="s">
        <v>2</v>
      </c>
      <c r="B5" s="11"/>
      <c r="C5" s="11"/>
      <c r="D5" s="11"/>
      <c r="E5" s="11"/>
      <c r="F5" s="11"/>
      <c r="G5" s="12"/>
    </row>
    <row r="6" spans="1:7" x14ac:dyDescent="0.25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30" x14ac:dyDescent="0.25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25">
      <c r="A8" s="18" t="s">
        <v>11</v>
      </c>
      <c r="B8" s="19"/>
      <c r="C8" s="19"/>
      <c r="D8" s="19"/>
      <c r="E8" s="19"/>
      <c r="F8" s="19"/>
      <c r="G8" s="19"/>
    </row>
    <row r="9" spans="1:7" x14ac:dyDescent="0.25">
      <c r="A9" s="20" t="s">
        <v>12</v>
      </c>
      <c r="B9" s="21">
        <v>27725000</v>
      </c>
      <c r="C9" s="21">
        <v>-835000</v>
      </c>
      <c r="D9" s="22">
        <v>26890000</v>
      </c>
      <c r="E9" s="22">
        <v>24873634</v>
      </c>
      <c r="F9" s="22">
        <v>24871328</v>
      </c>
      <c r="G9" s="22">
        <f>F9-B9</f>
        <v>-2853672</v>
      </c>
    </row>
    <row r="10" spans="1:7" x14ac:dyDescent="0.25">
      <c r="A10" s="20" t="s">
        <v>13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f t="shared" ref="G10:G39" si="0">F10-B10</f>
        <v>0</v>
      </c>
    </row>
    <row r="11" spans="1:7" x14ac:dyDescent="0.25">
      <c r="A11" s="20" t="s">
        <v>14</v>
      </c>
      <c r="B11" s="21">
        <v>2000000</v>
      </c>
      <c r="C11" s="21">
        <v>-1000000</v>
      </c>
      <c r="D11" s="22">
        <v>1000000</v>
      </c>
      <c r="E11" s="22">
        <v>937498</v>
      </c>
      <c r="F11" s="22">
        <v>937498</v>
      </c>
      <c r="G11" s="22">
        <f t="shared" si="0"/>
        <v>-1062502</v>
      </c>
    </row>
    <row r="12" spans="1:7" x14ac:dyDescent="0.25">
      <c r="A12" s="20" t="s">
        <v>15</v>
      </c>
      <c r="B12" s="21">
        <v>32969000</v>
      </c>
      <c r="C12" s="21">
        <v>677696</v>
      </c>
      <c r="D12" s="22">
        <v>33646696</v>
      </c>
      <c r="E12" s="22">
        <v>23867629</v>
      </c>
      <c r="F12" s="22">
        <v>21912188</v>
      </c>
      <c r="G12" s="22">
        <f t="shared" si="0"/>
        <v>-11056812</v>
      </c>
    </row>
    <row r="13" spans="1:7" x14ac:dyDescent="0.25">
      <c r="A13" s="20" t="s">
        <v>16</v>
      </c>
      <c r="B13" s="21">
        <v>4384000</v>
      </c>
      <c r="C13" s="21">
        <v>2250000</v>
      </c>
      <c r="D13" s="22">
        <v>6634000</v>
      </c>
      <c r="E13" s="22">
        <v>5854964</v>
      </c>
      <c r="F13" s="22">
        <v>5853668</v>
      </c>
      <c r="G13" s="22">
        <f t="shared" si="0"/>
        <v>1469668</v>
      </c>
    </row>
    <row r="14" spans="1:7" x14ac:dyDescent="0.25">
      <c r="A14" s="20" t="s">
        <v>17</v>
      </c>
      <c r="B14" s="21">
        <v>2922000</v>
      </c>
      <c r="C14" s="21">
        <v>-300000</v>
      </c>
      <c r="D14" s="22">
        <v>2622000</v>
      </c>
      <c r="E14" s="22">
        <v>1837057</v>
      </c>
      <c r="F14" s="22">
        <v>1836593</v>
      </c>
      <c r="G14" s="22">
        <f t="shared" si="0"/>
        <v>-1085407</v>
      </c>
    </row>
    <row r="15" spans="1:7" x14ac:dyDescent="0.25">
      <c r="A15" s="20" t="s">
        <v>18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f t="shared" si="0"/>
        <v>0</v>
      </c>
    </row>
    <row r="16" spans="1:7" x14ac:dyDescent="0.25">
      <c r="A16" s="23" t="s">
        <v>19</v>
      </c>
      <c r="B16" s="22">
        <f>SUM(B17:B27)</f>
        <v>208500000</v>
      </c>
      <c r="C16" s="22">
        <f t="shared" ref="C16:F16" si="1">SUM(C17:C27)</f>
        <v>11232097</v>
      </c>
      <c r="D16" s="22">
        <f t="shared" si="1"/>
        <v>219732097</v>
      </c>
      <c r="E16" s="22">
        <f t="shared" si="1"/>
        <v>169998728.79000002</v>
      </c>
      <c r="F16" s="22">
        <f t="shared" si="1"/>
        <v>169998728.79000002</v>
      </c>
      <c r="G16" s="22">
        <f t="shared" si="0"/>
        <v>-38501271.209999979</v>
      </c>
    </row>
    <row r="17" spans="1:7" x14ac:dyDescent="0.25">
      <c r="A17" s="24" t="s">
        <v>20</v>
      </c>
      <c r="B17" s="21">
        <v>140000000</v>
      </c>
      <c r="C17" s="21">
        <v>8632817</v>
      </c>
      <c r="D17" s="25">
        <v>148632817</v>
      </c>
      <c r="E17" s="21">
        <v>116041237.75</v>
      </c>
      <c r="F17" s="21">
        <v>116041237.75</v>
      </c>
      <c r="G17" s="22">
        <f t="shared" si="0"/>
        <v>-23958762.25</v>
      </c>
    </row>
    <row r="18" spans="1:7" x14ac:dyDescent="0.25">
      <c r="A18" s="24" t="s">
        <v>21</v>
      </c>
      <c r="B18" s="21">
        <v>39000000</v>
      </c>
      <c r="C18" s="21">
        <v>139113</v>
      </c>
      <c r="D18" s="25">
        <v>39139113</v>
      </c>
      <c r="E18" s="21">
        <v>31173221.59</v>
      </c>
      <c r="F18" s="21">
        <v>31173221.59</v>
      </c>
      <c r="G18" s="22">
        <f t="shared" si="0"/>
        <v>-7826778.4100000001</v>
      </c>
    </row>
    <row r="19" spans="1:7" x14ac:dyDescent="0.25">
      <c r="A19" s="24" t="s">
        <v>22</v>
      </c>
      <c r="B19" s="21">
        <v>11500000</v>
      </c>
      <c r="C19" s="21">
        <v>-1838192</v>
      </c>
      <c r="D19" s="25">
        <v>9661808</v>
      </c>
      <c r="E19" s="21">
        <v>8278836.5199999996</v>
      </c>
      <c r="F19" s="21">
        <v>8278836.5199999996</v>
      </c>
      <c r="G19" s="22">
        <f t="shared" si="0"/>
        <v>-3221163.4800000004</v>
      </c>
    </row>
    <row r="20" spans="1:7" x14ac:dyDescent="0.25">
      <c r="A20" s="24" t="s">
        <v>23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f t="shared" si="0"/>
        <v>0</v>
      </c>
    </row>
    <row r="21" spans="1:7" x14ac:dyDescent="0.25">
      <c r="A21" s="24" t="s">
        <v>24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f t="shared" si="0"/>
        <v>0</v>
      </c>
    </row>
    <row r="22" spans="1:7" x14ac:dyDescent="0.25">
      <c r="A22" s="24" t="s">
        <v>25</v>
      </c>
      <c r="B22" s="21">
        <v>4000000</v>
      </c>
      <c r="C22" s="21">
        <v>133898</v>
      </c>
      <c r="D22" s="25">
        <v>4133898</v>
      </c>
      <c r="E22" s="21">
        <v>2862321.02</v>
      </c>
      <c r="F22" s="21">
        <v>2862321.02</v>
      </c>
      <c r="G22" s="22">
        <f t="shared" si="0"/>
        <v>-1137678.98</v>
      </c>
    </row>
    <row r="23" spans="1:7" x14ac:dyDescent="0.25">
      <c r="A23" s="24" t="s">
        <v>26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f t="shared" si="0"/>
        <v>0</v>
      </c>
    </row>
    <row r="24" spans="1:7" x14ac:dyDescent="0.25">
      <c r="A24" s="24" t="s">
        <v>27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f t="shared" si="0"/>
        <v>0</v>
      </c>
    </row>
    <row r="25" spans="1:7" x14ac:dyDescent="0.25">
      <c r="A25" s="24" t="s">
        <v>28</v>
      </c>
      <c r="B25" s="21">
        <v>4000000</v>
      </c>
      <c r="C25" s="21">
        <v>60428</v>
      </c>
      <c r="D25" s="25">
        <v>4060428</v>
      </c>
      <c r="E25" s="21">
        <v>2876957.91</v>
      </c>
      <c r="F25" s="21">
        <v>2876957.91</v>
      </c>
      <c r="G25" s="22">
        <f t="shared" si="0"/>
        <v>-1123042.0899999999</v>
      </c>
    </row>
    <row r="26" spans="1:7" x14ac:dyDescent="0.25">
      <c r="A26" s="24" t="s">
        <v>29</v>
      </c>
      <c r="B26" s="21">
        <v>10000000</v>
      </c>
      <c r="C26" s="21">
        <v>4104033</v>
      </c>
      <c r="D26" s="25">
        <v>14104033</v>
      </c>
      <c r="E26" s="21">
        <v>8766154</v>
      </c>
      <c r="F26" s="21">
        <v>8766154</v>
      </c>
      <c r="G26" s="22">
        <f t="shared" si="0"/>
        <v>-1233846</v>
      </c>
    </row>
    <row r="27" spans="1:7" x14ac:dyDescent="0.25">
      <c r="A27" s="24" t="s">
        <v>30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f t="shared" si="0"/>
        <v>0</v>
      </c>
    </row>
    <row r="28" spans="1:7" x14ac:dyDescent="0.25">
      <c r="A28" s="20" t="s">
        <v>31</v>
      </c>
      <c r="B28" s="22">
        <f t="shared" ref="B28:F28" si="2">SUM(B29:B33)</f>
        <v>4000000</v>
      </c>
      <c r="C28" s="22">
        <f t="shared" si="2"/>
        <v>-59852</v>
      </c>
      <c r="D28" s="22">
        <f t="shared" si="2"/>
        <v>3940148</v>
      </c>
      <c r="E28" s="22">
        <f t="shared" si="2"/>
        <v>2974121.86</v>
      </c>
      <c r="F28" s="22">
        <f t="shared" si="2"/>
        <v>2974121.86</v>
      </c>
      <c r="G28" s="22">
        <f>F28-B28</f>
        <v>-1025878.1400000001</v>
      </c>
    </row>
    <row r="29" spans="1:7" x14ac:dyDescent="0.25">
      <c r="A29" s="24" t="s">
        <v>32</v>
      </c>
      <c r="B29" s="21">
        <v>25000</v>
      </c>
      <c r="C29" s="22">
        <v>0</v>
      </c>
      <c r="D29" s="25">
        <v>25000</v>
      </c>
      <c r="E29" s="21">
        <v>6777.43</v>
      </c>
      <c r="F29" s="21">
        <v>6777.43</v>
      </c>
      <c r="G29" s="22">
        <f t="shared" si="0"/>
        <v>-18222.57</v>
      </c>
    </row>
    <row r="30" spans="1:7" x14ac:dyDescent="0.25">
      <c r="A30" s="24" t="s">
        <v>33</v>
      </c>
      <c r="B30" s="21">
        <v>350000</v>
      </c>
      <c r="C30" s="21">
        <v>11180</v>
      </c>
      <c r="D30" s="25">
        <v>361180</v>
      </c>
      <c r="E30" s="21">
        <v>276572.07</v>
      </c>
      <c r="F30" s="21">
        <v>276572.07</v>
      </c>
      <c r="G30" s="22">
        <f t="shared" si="0"/>
        <v>-73427.929999999993</v>
      </c>
    </row>
    <row r="31" spans="1:7" x14ac:dyDescent="0.25">
      <c r="A31" s="24" t="s">
        <v>34</v>
      </c>
      <c r="B31" s="21">
        <v>2500000</v>
      </c>
      <c r="C31" s="21">
        <v>51876</v>
      </c>
      <c r="D31" s="25">
        <v>2551876</v>
      </c>
      <c r="E31" s="21">
        <v>1899544.52</v>
      </c>
      <c r="F31" s="21">
        <v>1899544.52</v>
      </c>
      <c r="G31" s="22">
        <f t="shared" si="0"/>
        <v>-600455.48</v>
      </c>
    </row>
    <row r="32" spans="1:7" x14ac:dyDescent="0.25">
      <c r="A32" s="24" t="s">
        <v>35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f t="shared" si="0"/>
        <v>0</v>
      </c>
    </row>
    <row r="33" spans="1:7" ht="14.45" customHeight="1" x14ac:dyDescent="0.25">
      <c r="A33" s="24" t="s">
        <v>36</v>
      </c>
      <c r="B33" s="21">
        <v>1125000</v>
      </c>
      <c r="C33" s="21">
        <v>-122908</v>
      </c>
      <c r="D33" s="25">
        <v>1002092</v>
      </c>
      <c r="E33" s="21">
        <v>791227.84</v>
      </c>
      <c r="F33" s="21">
        <v>791227.84</v>
      </c>
      <c r="G33" s="22">
        <f t="shared" si="0"/>
        <v>-333772.16000000003</v>
      </c>
    </row>
    <row r="34" spans="1:7" ht="14.45" customHeight="1" x14ac:dyDescent="0.25">
      <c r="A34" s="20" t="s">
        <v>37</v>
      </c>
      <c r="B34" s="21">
        <v>40500000</v>
      </c>
      <c r="C34" s="21">
        <v>11247297.600000001</v>
      </c>
      <c r="D34" s="25">
        <v>51747297.600000001</v>
      </c>
      <c r="E34" s="21">
        <v>48330108.919999987</v>
      </c>
      <c r="F34" s="21">
        <v>48330109.030000001</v>
      </c>
      <c r="G34" s="22">
        <f>F34-B34</f>
        <v>7830109.0300000012</v>
      </c>
    </row>
    <row r="35" spans="1:7" ht="14.45" customHeight="1" x14ac:dyDescent="0.25">
      <c r="A35" s="20" t="s">
        <v>38</v>
      </c>
      <c r="B35" s="22">
        <f t="shared" ref="B35:F35" si="3">B36</f>
        <v>0</v>
      </c>
      <c r="C35" s="22">
        <f t="shared" si="3"/>
        <v>0</v>
      </c>
      <c r="D35" s="22">
        <f t="shared" si="3"/>
        <v>0</v>
      </c>
      <c r="E35" s="22">
        <f t="shared" si="3"/>
        <v>0</v>
      </c>
      <c r="F35" s="22">
        <f t="shared" si="3"/>
        <v>0</v>
      </c>
      <c r="G35" s="22">
        <f t="shared" si="0"/>
        <v>0</v>
      </c>
    </row>
    <row r="36" spans="1:7" ht="14.45" customHeight="1" x14ac:dyDescent="0.25">
      <c r="A36" s="24" t="s">
        <v>39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f t="shared" si="0"/>
        <v>0</v>
      </c>
    </row>
    <row r="37" spans="1:7" ht="14.45" customHeight="1" x14ac:dyDescent="0.25">
      <c r="A37" s="20" t="s">
        <v>40</v>
      </c>
      <c r="B37" s="22">
        <f t="shared" ref="B37:F37" si="4">B38+B39</f>
        <v>0</v>
      </c>
      <c r="C37" s="22">
        <f t="shared" si="4"/>
        <v>0</v>
      </c>
      <c r="D37" s="22">
        <f t="shared" si="4"/>
        <v>0</v>
      </c>
      <c r="E37" s="22">
        <f t="shared" si="4"/>
        <v>0</v>
      </c>
      <c r="F37" s="22">
        <f t="shared" si="4"/>
        <v>0</v>
      </c>
      <c r="G37" s="22">
        <f t="shared" si="0"/>
        <v>0</v>
      </c>
    </row>
    <row r="38" spans="1:7" x14ac:dyDescent="0.25">
      <c r="A38" s="24" t="s">
        <v>41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f t="shared" si="0"/>
        <v>0</v>
      </c>
    </row>
    <row r="39" spans="1:7" x14ac:dyDescent="0.25">
      <c r="A39" s="24" t="s">
        <v>42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f t="shared" si="0"/>
        <v>0</v>
      </c>
    </row>
    <row r="40" spans="1:7" x14ac:dyDescent="0.25">
      <c r="A40" s="26"/>
      <c r="B40" s="22"/>
      <c r="C40" s="22"/>
      <c r="D40" s="22"/>
      <c r="E40" s="22"/>
      <c r="F40" s="22"/>
      <c r="G40" s="22"/>
    </row>
    <row r="41" spans="1:7" x14ac:dyDescent="0.25">
      <c r="A41" s="27" t="s">
        <v>43</v>
      </c>
      <c r="B41" s="28">
        <f>SUM(B9,B10,B11,B12,B13,B14,B15,B16,B28,B34,B35,B37)</f>
        <v>323000000</v>
      </c>
      <c r="C41" s="28">
        <f t="shared" ref="C41:F41" si="5">SUM(C9,C10,C11,C12,C13,C14,C15,C16,C28,C34,C35,C37)</f>
        <v>23212238.600000001</v>
      </c>
      <c r="D41" s="28">
        <f>SUM(D9,D10,D11,D12,D13,D14,D15,D16,D28,D34,D35,D37)</f>
        <v>346212238.60000002</v>
      </c>
      <c r="E41" s="28">
        <f t="shared" si="5"/>
        <v>278673741.57000005</v>
      </c>
      <c r="F41" s="28">
        <f t="shared" si="5"/>
        <v>276714234.68000007</v>
      </c>
      <c r="G41" s="28">
        <f>SUM(G9,G10,G11,G12,G13,G14,G15,G16,G28,G34,G35,G37)</f>
        <v>-46285765.319999978</v>
      </c>
    </row>
    <row r="42" spans="1:7" x14ac:dyDescent="0.25">
      <c r="A42" s="27" t="s">
        <v>44</v>
      </c>
      <c r="B42" s="29"/>
      <c r="C42" s="29"/>
      <c r="D42" s="29"/>
      <c r="E42" s="29"/>
      <c r="F42" s="29"/>
      <c r="G42" s="28">
        <f>IF(G41&gt;0,G41,0)</f>
        <v>0</v>
      </c>
    </row>
    <row r="43" spans="1:7" x14ac:dyDescent="0.25">
      <c r="A43" s="26"/>
      <c r="B43" s="30"/>
      <c r="C43" s="30"/>
      <c r="D43" s="30"/>
      <c r="E43" s="30"/>
      <c r="F43" s="30"/>
      <c r="G43" s="30"/>
    </row>
    <row r="44" spans="1:7" x14ac:dyDescent="0.25">
      <c r="A44" s="27" t="s">
        <v>45</v>
      </c>
      <c r="B44" s="30"/>
      <c r="C44" s="30"/>
      <c r="D44" s="30"/>
      <c r="E44" s="30"/>
      <c r="F44" s="30"/>
      <c r="G44" s="30"/>
    </row>
    <row r="45" spans="1:7" x14ac:dyDescent="0.25">
      <c r="A45" s="20" t="s">
        <v>46</v>
      </c>
      <c r="B45" s="22">
        <f t="shared" ref="B45:F45" si="6">SUM(B46:B53)</f>
        <v>223000000</v>
      </c>
      <c r="C45" s="22">
        <f t="shared" si="6"/>
        <v>370532</v>
      </c>
      <c r="D45" s="22">
        <f t="shared" si="6"/>
        <v>223370532</v>
      </c>
      <c r="E45" s="22">
        <f t="shared" si="6"/>
        <v>180704423.17000002</v>
      </c>
      <c r="F45" s="22">
        <f t="shared" si="6"/>
        <v>180704423.17000002</v>
      </c>
      <c r="G45" s="22">
        <f>SUM(G46:G53)</f>
        <v>-42295576.829999998</v>
      </c>
    </row>
    <row r="46" spans="1:7" x14ac:dyDescent="0.25">
      <c r="A46" s="31" t="s">
        <v>47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f>F46-B46</f>
        <v>0</v>
      </c>
    </row>
    <row r="47" spans="1:7" x14ac:dyDescent="0.25">
      <c r="A47" s="31" t="s">
        <v>48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f t="shared" ref="G47:G52" si="7">F47-B47</f>
        <v>0</v>
      </c>
    </row>
    <row r="48" spans="1:7" x14ac:dyDescent="0.25">
      <c r="A48" s="31" t="s">
        <v>49</v>
      </c>
      <c r="B48" s="21">
        <v>89000000</v>
      </c>
      <c r="C48" s="21">
        <v>-2809536</v>
      </c>
      <c r="D48" s="25">
        <v>86190464</v>
      </c>
      <c r="E48" s="21">
        <v>77873581.450000003</v>
      </c>
      <c r="F48" s="21">
        <v>77873581.450000003</v>
      </c>
      <c r="G48" s="22">
        <f t="shared" si="7"/>
        <v>-11126418.549999997</v>
      </c>
    </row>
    <row r="49" spans="1:7" ht="30" x14ac:dyDescent="0.25">
      <c r="A49" s="31" t="s">
        <v>50</v>
      </c>
      <c r="B49" s="21">
        <v>134000000</v>
      </c>
      <c r="C49" s="21">
        <v>3180068</v>
      </c>
      <c r="D49" s="25">
        <v>137180068</v>
      </c>
      <c r="E49" s="21">
        <v>102830841.72</v>
      </c>
      <c r="F49" s="21">
        <v>102830841.72</v>
      </c>
      <c r="G49" s="22">
        <f t="shared" si="7"/>
        <v>-31169158.280000001</v>
      </c>
    </row>
    <row r="50" spans="1:7" x14ac:dyDescent="0.25">
      <c r="A50" s="31" t="s">
        <v>51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f t="shared" si="7"/>
        <v>0</v>
      </c>
    </row>
    <row r="51" spans="1:7" x14ac:dyDescent="0.25">
      <c r="A51" s="31" t="s">
        <v>52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f t="shared" si="7"/>
        <v>0</v>
      </c>
    </row>
    <row r="52" spans="1:7" ht="30" x14ac:dyDescent="0.25">
      <c r="A52" s="32" t="s">
        <v>53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f t="shared" si="7"/>
        <v>0</v>
      </c>
    </row>
    <row r="53" spans="1:7" x14ac:dyDescent="0.25">
      <c r="A53" s="24" t="s">
        <v>54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f>F53-B53</f>
        <v>0</v>
      </c>
    </row>
    <row r="54" spans="1:7" x14ac:dyDescent="0.25">
      <c r="A54" s="20" t="s">
        <v>55</v>
      </c>
      <c r="B54" s="22">
        <f t="shared" ref="B54:G54" si="8">SUM(B55:B58)</f>
        <v>0</v>
      </c>
      <c r="C54" s="22">
        <f t="shared" si="8"/>
        <v>230367058.55000001</v>
      </c>
      <c r="D54" s="22">
        <f t="shared" si="8"/>
        <v>230367058.55000001</v>
      </c>
      <c r="E54" s="22">
        <f t="shared" si="8"/>
        <v>158302912.13999999</v>
      </c>
      <c r="F54" s="22">
        <f t="shared" si="8"/>
        <v>158302912.13999999</v>
      </c>
      <c r="G54" s="22">
        <f t="shared" si="8"/>
        <v>158302912.13999999</v>
      </c>
    </row>
    <row r="55" spans="1:7" x14ac:dyDescent="0.25">
      <c r="A55" s="32" t="s">
        <v>56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f>F55-B55</f>
        <v>0</v>
      </c>
    </row>
    <row r="56" spans="1:7" x14ac:dyDescent="0.25">
      <c r="A56" s="31" t="s">
        <v>57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f t="shared" ref="G56:G58" si="9">F56-B56</f>
        <v>0</v>
      </c>
    </row>
    <row r="57" spans="1:7" x14ac:dyDescent="0.25">
      <c r="A57" s="31" t="s">
        <v>58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2">
        <f t="shared" si="9"/>
        <v>0</v>
      </c>
    </row>
    <row r="58" spans="1:7" x14ac:dyDescent="0.25">
      <c r="A58" s="32" t="s">
        <v>59</v>
      </c>
      <c r="B58" s="22">
        <v>0</v>
      </c>
      <c r="C58" s="22">
        <v>230367058.55000001</v>
      </c>
      <c r="D58" s="22">
        <v>230367058.55000001</v>
      </c>
      <c r="E58" s="22">
        <v>158302912.13999999</v>
      </c>
      <c r="F58" s="22">
        <v>158302912.13999999</v>
      </c>
      <c r="G58" s="22">
        <f t="shared" si="9"/>
        <v>158302912.13999999</v>
      </c>
    </row>
    <row r="59" spans="1:7" x14ac:dyDescent="0.25">
      <c r="A59" s="20" t="s">
        <v>60</v>
      </c>
      <c r="B59" s="22">
        <f t="shared" ref="B59:F59" si="10">SUM(B60:B61)</f>
        <v>0</v>
      </c>
      <c r="C59" s="22">
        <f t="shared" si="10"/>
        <v>0</v>
      </c>
      <c r="D59" s="22">
        <f t="shared" si="10"/>
        <v>0</v>
      </c>
      <c r="E59" s="22">
        <f t="shared" si="10"/>
        <v>0</v>
      </c>
      <c r="F59" s="22">
        <f t="shared" si="10"/>
        <v>0</v>
      </c>
      <c r="G59" s="22">
        <f>SUM(G60:G61)</f>
        <v>0</v>
      </c>
    </row>
    <row r="60" spans="1:7" x14ac:dyDescent="0.25">
      <c r="A60" s="31" t="s">
        <v>61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f>F60-B60</f>
        <v>0</v>
      </c>
    </row>
    <row r="61" spans="1:7" x14ac:dyDescent="0.25">
      <c r="A61" s="31" t="s">
        <v>62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f t="shared" ref="G61" si="11">F61-B61</f>
        <v>0</v>
      </c>
    </row>
    <row r="62" spans="1:7" x14ac:dyDescent="0.25">
      <c r="A62" s="20" t="s">
        <v>63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f>F62-B62</f>
        <v>0</v>
      </c>
    </row>
    <row r="63" spans="1:7" x14ac:dyDescent="0.25">
      <c r="A63" s="20" t="s">
        <v>64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f>F63-B63</f>
        <v>0</v>
      </c>
    </row>
    <row r="64" spans="1:7" x14ac:dyDescent="0.25">
      <c r="A64" s="26"/>
      <c r="B64" s="30"/>
      <c r="C64" s="30"/>
      <c r="D64" s="30"/>
      <c r="E64" s="30"/>
      <c r="F64" s="30"/>
      <c r="G64" s="30"/>
    </row>
    <row r="65" spans="1:7" x14ac:dyDescent="0.25">
      <c r="A65" s="27" t="s">
        <v>65</v>
      </c>
      <c r="B65" s="28">
        <f t="shared" ref="B65:G65" si="12">B45+B54+B59+B62+B63</f>
        <v>223000000</v>
      </c>
      <c r="C65" s="28">
        <f t="shared" si="12"/>
        <v>230737590.55000001</v>
      </c>
      <c r="D65" s="28">
        <f t="shared" si="12"/>
        <v>453737590.55000001</v>
      </c>
      <c r="E65" s="28">
        <f t="shared" si="12"/>
        <v>339007335.31</v>
      </c>
      <c r="F65" s="28">
        <f t="shared" si="12"/>
        <v>339007335.31</v>
      </c>
      <c r="G65" s="28">
        <f t="shared" si="12"/>
        <v>116007335.30999999</v>
      </c>
    </row>
    <row r="66" spans="1:7" x14ac:dyDescent="0.25">
      <c r="A66" s="26"/>
      <c r="B66" s="30"/>
      <c r="C66" s="30"/>
      <c r="D66" s="30"/>
      <c r="E66" s="30"/>
      <c r="F66" s="30"/>
      <c r="G66" s="30"/>
    </row>
    <row r="67" spans="1:7" x14ac:dyDescent="0.25">
      <c r="A67" s="27" t="s">
        <v>66</v>
      </c>
      <c r="B67" s="28">
        <f t="shared" ref="B67:G67" si="13">B68</f>
        <v>0</v>
      </c>
      <c r="C67" s="28">
        <f t="shared" si="13"/>
        <v>0</v>
      </c>
      <c r="D67" s="28">
        <f t="shared" si="13"/>
        <v>0</v>
      </c>
      <c r="E67" s="28">
        <f t="shared" si="13"/>
        <v>0</v>
      </c>
      <c r="F67" s="28">
        <f t="shared" si="13"/>
        <v>0</v>
      </c>
      <c r="G67" s="28">
        <f t="shared" si="13"/>
        <v>0</v>
      </c>
    </row>
    <row r="68" spans="1:7" x14ac:dyDescent="0.25">
      <c r="A68" s="20" t="s">
        <v>67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f>F68-B68</f>
        <v>0</v>
      </c>
    </row>
    <row r="69" spans="1:7" x14ac:dyDescent="0.25">
      <c r="A69" s="26"/>
      <c r="B69" s="30"/>
      <c r="C69" s="30"/>
      <c r="D69" s="30"/>
      <c r="E69" s="30"/>
      <c r="F69" s="30"/>
      <c r="G69" s="30"/>
    </row>
    <row r="70" spans="1:7" x14ac:dyDescent="0.25">
      <c r="A70" s="27" t="s">
        <v>68</v>
      </c>
      <c r="B70" s="28">
        <f t="shared" ref="B70:G70" si="14">B41+B65+B67</f>
        <v>546000000</v>
      </c>
      <c r="C70" s="28">
        <f t="shared" si="14"/>
        <v>253949829.15000001</v>
      </c>
      <c r="D70" s="28">
        <f t="shared" si="14"/>
        <v>799949829.1500001</v>
      </c>
      <c r="E70" s="28">
        <f t="shared" si="14"/>
        <v>617681076.88000011</v>
      </c>
      <c r="F70" s="28">
        <f t="shared" si="14"/>
        <v>615721569.99000001</v>
      </c>
      <c r="G70" s="28">
        <f t="shared" si="14"/>
        <v>69721569.99000001</v>
      </c>
    </row>
    <row r="71" spans="1:7" x14ac:dyDescent="0.25">
      <c r="A71" s="26"/>
      <c r="B71" s="30"/>
      <c r="C71" s="30"/>
      <c r="D71" s="30"/>
      <c r="E71" s="30"/>
      <c r="F71" s="30"/>
      <c r="G71" s="30"/>
    </row>
    <row r="72" spans="1:7" x14ac:dyDescent="0.25">
      <c r="A72" s="27" t="s">
        <v>69</v>
      </c>
      <c r="B72" s="30"/>
      <c r="C72" s="30"/>
      <c r="D72" s="30"/>
      <c r="E72" s="30"/>
      <c r="F72" s="30"/>
      <c r="G72" s="30"/>
    </row>
    <row r="73" spans="1:7" ht="30" x14ac:dyDescent="0.25">
      <c r="A73" s="33" t="s">
        <v>70</v>
      </c>
      <c r="B73" s="22">
        <v>0</v>
      </c>
      <c r="C73" s="22">
        <v>128595524.67000002</v>
      </c>
      <c r="D73" s="22">
        <v>128595524.67000002</v>
      </c>
      <c r="E73" s="22">
        <v>84564803.149999991</v>
      </c>
      <c r="F73" s="22">
        <v>84564803.149999991</v>
      </c>
      <c r="G73" s="22">
        <f>F73-B73</f>
        <v>84564803.149999991</v>
      </c>
    </row>
    <row r="74" spans="1:7" ht="30" x14ac:dyDescent="0.25">
      <c r="A74" s="33" t="s">
        <v>71</v>
      </c>
      <c r="B74" s="22">
        <v>0</v>
      </c>
      <c r="C74" s="22">
        <v>162454646.18000001</v>
      </c>
      <c r="D74" s="22">
        <v>162454646.18000001</v>
      </c>
      <c r="E74" s="22">
        <v>135922886.44999999</v>
      </c>
      <c r="F74" s="22">
        <v>135922886.44999999</v>
      </c>
      <c r="G74" s="22">
        <f>F74-B74</f>
        <v>135922886.44999999</v>
      </c>
    </row>
    <row r="75" spans="1:7" x14ac:dyDescent="0.25">
      <c r="A75" s="34" t="s">
        <v>72</v>
      </c>
      <c r="B75" s="28">
        <f t="shared" ref="B75:G75" si="15">B73+B74</f>
        <v>0</v>
      </c>
      <c r="C75" s="28">
        <f t="shared" si="15"/>
        <v>291050170.85000002</v>
      </c>
      <c r="D75" s="28">
        <f t="shared" si="15"/>
        <v>291050170.85000002</v>
      </c>
      <c r="E75" s="28">
        <f t="shared" si="15"/>
        <v>220487689.59999996</v>
      </c>
      <c r="F75" s="28">
        <f t="shared" si="15"/>
        <v>220487689.59999996</v>
      </c>
      <c r="G75" s="28">
        <f t="shared" si="15"/>
        <v>220487689.59999996</v>
      </c>
    </row>
    <row r="76" spans="1:7" x14ac:dyDescent="0.25">
      <c r="A76" s="35"/>
      <c r="B76" s="36"/>
      <c r="C76" s="36"/>
      <c r="D76" s="36"/>
      <c r="E76" s="36"/>
      <c r="F76" s="36"/>
      <c r="G76" s="36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 xr:uid="{556E534B-572E-463B-8C43-3376B9B57BC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Ledesma Arredondo</dc:creator>
  <cp:lastModifiedBy>Miguel Ledesma Arredondo</cp:lastModifiedBy>
  <dcterms:created xsi:type="dcterms:W3CDTF">2024-11-13T22:11:08Z</dcterms:created>
  <dcterms:modified xsi:type="dcterms:W3CDTF">2024-11-13T22:12:00Z</dcterms:modified>
</cp:coreProperties>
</file>