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<sst xmlns="http://schemas.openxmlformats.org/spreadsheetml/2006/main" count="865" uniqueCount="609">
  <si>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</si>
  <si>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</si>
  <si>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</si>
  <si>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</si>
  <si>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</si>
  <si>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</si>
  <si>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</si>
  <si>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</si>
  <si>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</si>
  <si>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</si>
  <si>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</si>
  <si>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</si>
  <si>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</si>
  <si>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</si>
  <si>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</si>
  <si>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</si>
  <si>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</si>
  <si>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</si>
  <si>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</si>
  <si>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</si>
  <si>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</si>
  <si>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</si>
  <si>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</si>
  <si>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</si>
  <si>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</si>
  <si>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</si>
  <si>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</si>
  <si>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</si>
  <si>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</si>
  <si>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</si>
  <si>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</si>
  <si>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</si>
  <si>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</si>
  <si>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</si>
  <si>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</si>
  <si>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</si>
  <si>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</si>
  <si>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</si>
  <si>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</si>
  <si>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</si>
  <si>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</si>
  <si>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</si>
  <si>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</si>
  <si>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</si>
  <si>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</si>
  <si>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</si>
  <si>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</si>
  <si>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</si>
  <si>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</si>
  <si>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</si>
  <si>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</si>
  <si>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</si>
  <si>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</si>
  <si>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</si>
  <si>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</si>
  <si>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</si>
  <si>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</si>
  <si>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</si>
  <si>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</si>
  <si>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</si>
  <si>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</si>
  <si>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</si>
  <si>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</si>
  <si>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</si>
  <si>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</si>
  <si>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</si>
  <si>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</si>
  <si>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</si>
  <si>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</si>
  <si>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</si>
  <si>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</si>
  <si>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</si>
  <si>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</si>
  <si>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</si>
  <si>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</si>
  <si>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</si>
  <si>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</si>
  <si>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</si>
  <si>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</si>
  <si>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</si>
  <si>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</si>
  <si>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</si>
  <si>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</si>
  <si>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</si>
  <si>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</si>
  <si>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</si>
  <si>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</si>
  <si>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</si>
  <si>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</si>
  <si>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</si>
  <si>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</si>
  <si>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</si>
  <si>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</si>
  <si>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</si>
  <si>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</si>
  <si>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</si>
  <si>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</si>
  <si>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</si>
  <si>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</si>
  <si>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</si>
  <si>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</si>
  <si>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</si>
  <si>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</si>
  <si>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</si>
  <si>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</si>
  <si>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</si>
  <si>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</si>
  <si>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</si>
  <si>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</si>
  <si>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</si>
  <si>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</si>
  <si>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</si>
  <si>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</si>
  <si>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</si>
  <si>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</si>
  <si>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</si>
  <si>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</si>
  <si>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</si>
  <si>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</si>
  <si>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</si>
  <si>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</si>
  <si>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</si>
  <si>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</si>
  <si>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</si>
  <si>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</si>
  <si>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</si>
  <si>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</si>
  <si>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</si>
  <si>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</si>
  <si>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</si>
  <si>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</si>
  <si>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</si>
  <si>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</si>
  <si>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</si>
  <si>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</si>
  <si>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</si>
  <si>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</si>
  <si>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</si>
  <si>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</si>
  <si>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</si>
  <si>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</si>
  <si>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</si>
  <si>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</si>
  <si>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</si>
  <si>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</si>
  <si>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</si>
  <si>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</si>
  <si>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</si>
  <si>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</si>
  <si>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</si>
  <si>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</si>
  <si>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</si>
  <si>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</si>
  <si>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</si>
  <si>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</si>
  <si>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</si>
  <si>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</si>
  <si>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</si>
  <si>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</si>
  <si>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</si>
  <si>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</si>
  <si>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</si>
  <si>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</si>
  <si>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</si>
  <si>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</si>
  <si>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</si>
  <si>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</si>
  <si>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</si>
  <si>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</si>
  <si>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</si>
  <si>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</si>
  <si>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</si>
  <si>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</si>
  <si>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</si>
  <si>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</si>
  <si>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</si>
  <si>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</si>
  <si>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</si>
  <si>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</si>
  <si>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</si>
  <si>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</si>
  <si>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</si>
  <si>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</si>
  <si>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</si>
  <si>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</si>
  <si>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</si>
  <si>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</si>
  <si>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</si>
  <si>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</si>
  <si>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</si>
  <si>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</si>
  <si>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</si>
  <si>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</si>
  <si>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</si>
  <si>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</si>
  <si>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</si>
  <si>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</si>
  <si>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</si>
  <si>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</si>
  <si>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</si>
  <si>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</si>
  <si>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</si>
  <si>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</si>
  <si>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</si>
  <si>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</si>
  <si>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</si>
  <si>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</si>
  <si>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</si>
  <si>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</si>
  <si>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</si>
  <si>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</si>
  <si>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</si>
  <si>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</si>
  <si>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</si>
  <si>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</si>
  <si>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</si>
  <si>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</si>
  <si>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</si>
  <si>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</si>
  <si>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</si>
  <si>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</si>
  <si>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</si>
  <si>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</si>
  <si>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</si>
  <si>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</si>
  <si>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</si>
  <si>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</si>
  <si>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</si>
  <si>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</si>
  <si>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</si>
  <si>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</si>
  <si>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</si>
  <si>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</si>
  <si>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</si>
  <si>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</si>
  <si>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</si>
  <si>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</si>
  <si>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</si>
  <si>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</si>
  <si>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</si>
  <si>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</si>
  <si>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</si>
  <si>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</si>
  <si>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</si>
  <si>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</si>
  <si>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</si>
  <si>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</si>
  <si>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</si>
  <si>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</si>
  <si>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</si>
  <si>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</si>
  <si>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</si>
  <si>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</si>
  <si>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</si>
  <si>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</si>
  <si>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</si>
  <si>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</si>
  <si>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</si>
  <si>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</si>
  <si>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</si>
  <si>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</si>
  <si>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</si>
  <si>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</si>
  <si>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</si>
  <si>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</si>
  <si>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</si>
  <si>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</si>
  <si>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</si>
  <si>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</si>
  <si>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</si>
  <si>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</si>
  <si>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</si>
  <si>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</si>
  <si>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</si>
  <si>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</si>
  <si>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</si>
  <si>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</si>
  <si>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</si>
  <si>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</si>
  <si>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</si>
  <si>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</si>
  <si>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</si>
  <si>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</si>
  <si>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</si>
  <si>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</si>
  <si>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</si>
  <si>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</si>
  <si>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</si>
  <si>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</si>
  <si>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</si>
  <si>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</si>
  <si>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</si>
  <si>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</si>
  <si>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</si>
  <si>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</si>
  <si>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</si>
  <si>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</si>
  <si>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</si>
  <si>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</si>
  <si>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</si>
  <si>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</si>
  <si>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</si>
  <si>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</si>
  <si>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</si>
  <si>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</si>
  <si>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</si>
  <si>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</si>
  <si>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</si>
  <si>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</si>
  <si>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</si>
  <si>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</si>
  <si>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</si>
  <si>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</si>
  <si>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</si>
  <si>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</si>
  <si>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</si>
  <si>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</si>
  <si>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</si>
  <si>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</si>
  <si>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</si>
  <si>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</si>
  <si>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</si>
  <si>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</si>
  <si>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</si>
  <si>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</si>
  <si>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</si>
  <si>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</si>
  <si>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</si>
  <si>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</si>
  <si>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</si>
  <si>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</si>
  <si>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</si>
  <si>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</si>
  <si>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</si>
  <si>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</si>
  <si>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</si>
  <si>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</si>
  <si>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</si>
  <si>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</si>
  <si>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</si>
  <si>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</si>
  <si>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</si>
  <si>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</si>
  <si>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</si>
  <si>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</si>
  <si>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</si>
  <si>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</si>
  <si>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</si>
  <si>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</si>
  <si>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</si>
  <si>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</si>
  <si>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</si>
  <si>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</si>
  <si>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</si>
  <si>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</si>
  <si>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</si>
  <si>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</si>
  <si>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</si>
  <si>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</si>
  <si>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</si>
  <si>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</si>
  <si>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</si>
  <si>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</si>
  <si>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</si>
  <si>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</si>
  <si>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</si>
  <si>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</si>
  <si>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</si>
  <si>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</si>
  <si>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</si>
  <si>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</si>
  <si>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</si>
  <si>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</si>
  <si>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</si>
  <si>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</si>
  <si>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</si>
  <si>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</si>
  <si>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</si>
  <si>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</si>
  <si>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</si>
  <si>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</si>
  <si>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</si>
  <si>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</si>
  <si>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</si>
  <si>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</si>
  <si>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</si>
  <si>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</si>
  <si>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</si>
  <si>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</si>
  <si>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</si>
  <si>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</si>
  <si>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</si>
  <si>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</si>
  <si>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</si>
  <si>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</si>
  <si>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</si>
  <si>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</si>
  <si>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</si>
  <si>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</si>
  <si>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</si>
  <si>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</si>
  <si>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</si>
  <si>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</si>
  <si>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</si>
  <si>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</si>
  <si>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</si>
  <si>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</si>
  <si>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</si>
  <si>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</si>
  <si>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</si>
  <si>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</si>
  <si>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</si>
  <si>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</si>
  <si>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</si>
  <si>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</si>
  <si>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</si>
  <si>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</si>
  <si>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</si>
  <si>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</si>
  <si>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</si>
  <si>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</si>
  <si>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</si>
  <si>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</si>
  <si>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</si>
  <si>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</si>
  <si>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</si>
  <si>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</si>
  <si>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</si>
  <si>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</si>
  <si>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</si>
  <si>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</si>
  <si>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</si>
  <si>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</si>
  <si>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</si>
  <si>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</si>
  <si>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</si>
  <si>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</si>
  <si>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</si>
  <si>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</si>
  <si>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</si>
  <si>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</si>
  <si>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</si>
  <si>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</si>
  <si>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</si>
  <si>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</si>
  <si>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</si>
  <si>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</si>
  <si>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</si>
  <si>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</si>
  <si>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</si>
  <si>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</si>
  <si>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</si>
  <si>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</si>
  <si>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</si>
  <si>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</si>
  <si>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</si>
  <si>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</si>
  <si>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</si>
  <si>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</si>
  <si>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</si>
  <si>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</si>
  <si>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</si>
  <si>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</si>
  <si>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</si>
  <si>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</si>
  <si>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</si>
  <si>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</si>
  <si>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</si>
  <si>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</si>
  <si>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</si>
  <si>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</si>
  <si>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</si>
  <si>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</si>
  <si>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</si>
  <si>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</si>
  <si>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</si>
  <si>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</si>
  <si>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</si>
  <si>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</si>
  <si>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</si>
  <si>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</si>
  <si>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</si>
  <si>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</si>
  <si>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</si>
  <si>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</si>
  <si>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</si>
  <si>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</si>
  <si>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</si>
  <si>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</si>
  <si>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</si>
  <si>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</si>
  <si>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</si>
  <si>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</si>
  <si>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</si>
  <si>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</si>
  <si>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</si>
  <si>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</si>
  <si>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</si>
  <si>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</si>
  <si>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</si>
  <si>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</si>
  <si>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</si>
  <si>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</si>
  <si>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</si>
  <si>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</si>
  <si>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</si>
  <si>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</si>
  <si>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</si>
  <si>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</si>
  <si>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</si>
  <si>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</si>
  <si>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</si>
  <si>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</si>
  <si>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</si>
  <si>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</si>
  <si>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</si>
  <si>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</si>
  <si>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</si>
  <si>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</si>
  <si>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</si>
  <si>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</si>
  <si>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</si>
  <si>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</si>
  <si>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</si>
  <si>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</si>
  <si>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</si>
  <si>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</si>
  <si>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</si>
  <si>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</si>
  <si>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</si>
  <si>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</si>
  <si>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</si>
  <si>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</si>
  <si>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</si>
  <si>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</si>
  <si>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</si>
  <si>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</si>
  <si>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</si>
  <si>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</si>
  <si>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</si>
  <si>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</si>
  <si>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</si>
  <si>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</si>
  <si>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</si>
  <si>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</si>
  <si>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</si>
  <si>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</si>
  <si>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</si>
  <si>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</si>
  <si>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</si>
  <si>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</si>
  <si>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</si>
  <si>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</si>
  <si>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</si>
  <si>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</si>
  <si>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</si>
  <si>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</si>
  <si>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</si>
  <si>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</si>
  <si>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</si>
  <si>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</si>
  <si>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</si>
  <si>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</si>
  <si>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</si>
  <si>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</si>
  <si>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</si>
  <si>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</si>
  <si>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</si>
  <si>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</si>
  <si>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</si>
  <si>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</si>
  <si>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</si>
  <si>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</si>
  <si>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</si>
  <si>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</si>
  <si>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</si>
  <si>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</si>
  <si>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</si>
  <si>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</si>
  <si>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</si>
  <si>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</si>
  <si>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</si>
  <si>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</si>
  <si>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</si>
  <si>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</si>
  <si>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</si>
  <si>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</si>
  <si>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</si>
  <si>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</si>
  <si>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</si>
  <si>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</si>
  <si>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</si>
  <si>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</si>
  <si>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</si>
  <si>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</si>
  <si>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</si>
  <si>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</si>
  <si>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</si>
  <si>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</si>
  <si>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</si>
  <si>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Casa de la Cultura del Municipio de Valle de Santiago, Gto.</t>
  </si>
  <si>
    <t>Del 1 de Enero al 30 de Septiembre de 2024</t>
  </si>
  <si>
    <t>___________________________________________________</t>
  </si>
  <si>
    <t>DIRECTOR DE CASA DE LA CULTURA</t>
  </si>
  <si>
    <t>M.C.C. GUILLERMO GUSTAVO PEREZ LARA</t>
  </si>
  <si>
    <t>___________________________________</t>
  </si>
  <si>
    <t>ENCARGADO DEL AREA CONTABLE</t>
  </si>
  <si>
    <t>C.P. JESUS IVAN GOMEZ LINCE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</si>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</sst>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7" fillId="0" borderId="0" xfId="10" applyFont="1"/>
    <xf numFmtId="0" fontId="1" fillId="0" borderId="0" xfId="0" applyFont="1" applyAlignment="1" applyProtection="1">
      <alignment horizontal="center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E49"/>
  <sheetViews>
    <sheetView tabSelected="1" zoomScaleNormal="100" zoomScaleSheetLayoutView="100" workbookViewId="0">
      <pane ySplit="5" topLeftCell="A18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3" t="s">
        <v>600</v>
      </c>
      <c r="B1" s="164"/>
      <c r="C1" s="115" t="s">
        <v>494</v>
      </c>
      <c r="D1" s="116">
        <v>2024</v>
      </c>
    </row>
    <row r="2" spans="1:4" ht="16.149999999999999" customHeight="1" x14ac:dyDescent="0.2">
      <c r="A2" s="165" t="s">
        <v>493</v>
      </c>
      <c r="B2" s="166"/>
      <c r="C2" s="10" t="s">
        <v>495</v>
      </c>
      <c r="D2" s="117" t="s">
        <v>500</v>
      </c>
    </row>
    <row r="3" spans="1:4" ht="16.149999999999999" customHeight="1" x14ac:dyDescent="0.2">
      <c r="A3" s="167" t="s">
        <v>601</v>
      </c>
      <c r="B3" s="168"/>
      <c r="C3" s="10" t="s">
        <v>496</v>
      </c>
      <c r="D3" s="118">
        <v>3</v>
      </c>
    </row>
    <row r="4" spans="1:4" ht="16.149999999999999" customHeight="1" x14ac:dyDescent="0.2">
      <c r="A4" s="169" t="s">
        <v>515</v>
      </c>
      <c r="B4" s="170"/>
      <c r="C4" s="170"/>
      <c r="D4" s="171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5" x14ac:dyDescent="0.2">
      <c r="A33" s="4"/>
      <c r="B33" s="7"/>
    </row>
    <row r="34" spans="1:5" x14ac:dyDescent="0.2">
      <c r="A34" s="4"/>
      <c r="B34" s="6"/>
    </row>
    <row r="35" spans="1:5" x14ac:dyDescent="0.2">
      <c r="A35" s="36" t="s">
        <v>36</v>
      </c>
      <c r="B35" s="37" t="s">
        <v>31</v>
      </c>
    </row>
    <row r="36" spans="1:5" x14ac:dyDescent="0.2">
      <c r="A36" s="36" t="s">
        <v>37</v>
      </c>
      <c r="B36" s="37" t="s">
        <v>32</v>
      </c>
    </row>
    <row r="37" spans="1:5" x14ac:dyDescent="0.2">
      <c r="A37" s="4"/>
      <c r="B37" s="7"/>
    </row>
    <row r="38" spans="1:5" x14ac:dyDescent="0.2">
      <c r="A38" s="4"/>
      <c r="B38" s="5" t="s">
        <v>34</v>
      </c>
    </row>
    <row r="39" spans="1:5" x14ac:dyDescent="0.2">
      <c r="A39" s="4" t="s">
        <v>35</v>
      </c>
      <c r="B39" s="37" t="s">
        <v>28</v>
      </c>
    </row>
    <row r="40" spans="1:5" x14ac:dyDescent="0.2">
      <c r="A40" s="4"/>
      <c r="B40" s="37" t="s">
        <v>516</v>
      </c>
    </row>
    <row r="41" spans="1:5" x14ac:dyDescent="0.2">
      <c r="A41" s="4"/>
      <c r="B41" s="37" t="s">
        <v>554</v>
      </c>
    </row>
    <row r="42" spans="1:5" x14ac:dyDescent="0.2">
      <c r="A42" s="4"/>
      <c r="B42" s="37" t="s">
        <v>555</v>
      </c>
    </row>
    <row r="43" spans="1:5" ht="12" thickBot="1" x14ac:dyDescent="0.25">
      <c r="A43" s="8"/>
      <c r="B43" s="9"/>
    </row>
    <row r="45" spans="1:5" x14ac:dyDescent="0.2">
      <c r="A45" s="1" t="s">
        <v>517</v>
      </c>
    </row>
    <row r="47" spans="1:5" x14ac:dyDescent="0.2">
      <c r="A47" s="162" t="s">
        <v>602</v>
      </c>
      <c r="B47" s="162"/>
      <c r="C47" s="162" t="s">
        <v>605</v>
      </c>
      <c r="D47" s="162"/>
      <c r="E47" s="162"/>
    </row>
    <row r="48" spans="1:5" x14ac:dyDescent="0.2">
      <c r="A48" s="162" t="s">
        <v>603</v>
      </c>
      <c r="B48" s="162"/>
      <c r="C48" s="162" t="s">
        <v>606</v>
      </c>
      <c r="D48" s="162"/>
      <c r="E48" s="162"/>
    </row>
    <row r="49" spans="1:5" x14ac:dyDescent="0.2">
      <c r="A49" s="162" t="s">
        <v>604</v>
      </c>
      <c r="B49" s="162"/>
      <c r="C49" s="162" t="s">
        <v>607</v>
      </c>
      <c r="D49" s="162"/>
      <c r="E49" s="162"/>
    </row>
  </sheetData>
  <sheetProtection formatCells="0" formatColumns="0" formatRows="0" autoFilter="0" pivotTables="0"/>
  <mergeCells count="10">
    <mergeCell ref="A1:B1"/>
    <mergeCell ref="A2:B2"/>
    <mergeCell ref="A3:B3"/>
    <mergeCell ref="A4:D4"/>
    <mergeCell ref="A47:B47"/>
    <mergeCell ref="A48:B48"/>
    <mergeCell ref="A49:B49"/>
    <mergeCell ref="C47:E47"/>
    <mergeCell ref="C48:E48"/>
    <mergeCell ref="C49:E49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A3" sqref="A3:C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6" t="s">
        <v>600</v>
      </c>
      <c r="B1" s="166"/>
      <c r="C1" s="166"/>
      <c r="D1" s="10" t="s">
        <v>497</v>
      </c>
      <c r="E1" s="19">
        <v>2024</v>
      </c>
    </row>
    <row r="2" spans="1:5" s="11" customFormat="1" ht="18.95" customHeight="1" x14ac:dyDescent="0.25">
      <c r="A2" s="166" t="s">
        <v>502</v>
      </c>
      <c r="B2" s="166"/>
      <c r="C2" s="166"/>
      <c r="D2" s="10" t="s">
        <v>498</v>
      </c>
      <c r="E2" s="19" t="s">
        <v>500</v>
      </c>
    </row>
    <row r="3" spans="1:5" s="11" customFormat="1" ht="18.95" customHeight="1" x14ac:dyDescent="0.25">
      <c r="A3" s="166" t="s">
        <v>601</v>
      </c>
      <c r="B3" s="166"/>
      <c r="C3" s="166"/>
      <c r="D3" s="10" t="s">
        <v>499</v>
      </c>
      <c r="E3" s="19">
        <v>3</v>
      </c>
    </row>
    <row r="4" spans="1:5" s="11" customFormat="1" ht="18.95" customHeight="1" x14ac:dyDescent="0.25">
      <c r="A4" s="166" t="s">
        <v>515</v>
      </c>
      <c r="B4" s="166"/>
      <c r="C4" s="166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3849998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194750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194750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194750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3598870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3598870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3598870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56378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56378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56378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3107842.05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3107842.05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1653653.73</v>
      </c>
      <c r="D96" s="124">
        <f t="shared" ref="D96:D159" si="0">C96/$C$94</f>
        <v>0.53209066078502931</v>
      </c>
      <c r="E96" s="42"/>
    </row>
    <row r="97" spans="1:5" x14ac:dyDescent="0.2">
      <c r="A97" s="44">
        <v>5111</v>
      </c>
      <c r="B97" s="42" t="s">
        <v>279</v>
      </c>
      <c r="C97" s="45">
        <v>1064860.2</v>
      </c>
      <c r="D97" s="46">
        <f t="shared" si="0"/>
        <v>0.34263652491605873</v>
      </c>
      <c r="E97" s="42"/>
    </row>
    <row r="98" spans="1:5" x14ac:dyDescent="0.2">
      <c r="A98" s="44">
        <v>5112</v>
      </c>
      <c r="B98" s="42" t="s">
        <v>280</v>
      </c>
      <c r="C98" s="45">
        <v>464440</v>
      </c>
      <c r="D98" s="46">
        <f t="shared" si="0"/>
        <v>0.14944131411054176</v>
      </c>
      <c r="E98" s="42"/>
    </row>
    <row r="99" spans="1:5" x14ac:dyDescent="0.2">
      <c r="A99" s="44">
        <v>5113</v>
      </c>
      <c r="B99" s="42" t="s">
        <v>281</v>
      </c>
      <c r="C99" s="45">
        <v>9009.5300000000007</v>
      </c>
      <c r="D99" s="46">
        <f t="shared" si="0"/>
        <v>2.8989665031400168E-3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115344</v>
      </c>
      <c r="D101" s="46">
        <f t="shared" si="0"/>
        <v>3.7113855255288798E-2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174405.07999999996</v>
      </c>
      <c r="D103" s="124">
        <f t="shared" si="0"/>
        <v>5.6117742534566702E-2</v>
      </c>
      <c r="E103" s="42"/>
    </row>
    <row r="104" spans="1:5" x14ac:dyDescent="0.2">
      <c r="A104" s="44">
        <v>5121</v>
      </c>
      <c r="B104" s="42" t="s">
        <v>286</v>
      </c>
      <c r="C104" s="45">
        <v>48986.54</v>
      </c>
      <c r="D104" s="46">
        <f t="shared" si="0"/>
        <v>1.5762236050574065E-2</v>
      </c>
      <c r="E104" s="42"/>
    </row>
    <row r="105" spans="1:5" x14ac:dyDescent="0.2">
      <c r="A105" s="44">
        <v>5122</v>
      </c>
      <c r="B105" s="42" t="s">
        <v>287</v>
      </c>
      <c r="C105" s="45">
        <v>31495.11</v>
      </c>
      <c r="D105" s="46">
        <f t="shared" si="0"/>
        <v>1.0134076794539801E-2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7881.01</v>
      </c>
      <c r="D108" s="46">
        <f t="shared" si="0"/>
        <v>2.5358463761052468E-3</v>
      </c>
      <c r="E108" s="42"/>
    </row>
    <row r="109" spans="1:5" x14ac:dyDescent="0.2">
      <c r="A109" s="44">
        <v>5126</v>
      </c>
      <c r="B109" s="42" t="s">
        <v>291</v>
      </c>
      <c r="C109" s="45">
        <v>71797.62</v>
      </c>
      <c r="D109" s="46">
        <f t="shared" si="0"/>
        <v>2.3102081394387467E-2</v>
      </c>
      <c r="E109" s="42"/>
    </row>
    <row r="110" spans="1:5" x14ac:dyDescent="0.2">
      <c r="A110" s="44">
        <v>5127</v>
      </c>
      <c r="B110" s="42" t="s">
        <v>292</v>
      </c>
      <c r="C110" s="45">
        <v>14244.8</v>
      </c>
      <c r="D110" s="46">
        <f t="shared" si="0"/>
        <v>4.5835019189601348E-3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1279783.24</v>
      </c>
      <c r="D113" s="124">
        <f t="shared" si="0"/>
        <v>0.41179159668040405</v>
      </c>
      <c r="E113" s="42"/>
    </row>
    <row r="114" spans="1:5" x14ac:dyDescent="0.2">
      <c r="A114" s="44">
        <v>5131</v>
      </c>
      <c r="B114" s="42" t="s">
        <v>296</v>
      </c>
      <c r="C114" s="45">
        <v>25051</v>
      </c>
      <c r="D114" s="46">
        <f t="shared" si="0"/>
        <v>8.0605769524226632E-3</v>
      </c>
      <c r="E114" s="42"/>
    </row>
    <row r="115" spans="1:5" x14ac:dyDescent="0.2">
      <c r="A115" s="44">
        <v>5132</v>
      </c>
      <c r="B115" s="42" t="s">
        <v>297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299</v>
      </c>
      <c r="C117" s="45">
        <v>21289.7</v>
      </c>
      <c r="D117" s="46">
        <f t="shared" si="0"/>
        <v>6.8503159611988653E-3</v>
      </c>
      <c r="E117" s="42"/>
    </row>
    <row r="118" spans="1:5" x14ac:dyDescent="0.2">
      <c r="A118" s="44">
        <v>5135</v>
      </c>
      <c r="B118" s="42" t="s">
        <v>300</v>
      </c>
      <c r="C118" s="45">
        <v>99092.81</v>
      </c>
      <c r="D118" s="46">
        <f t="shared" si="0"/>
        <v>3.1884763899117721E-2</v>
      </c>
      <c r="E118" s="42"/>
    </row>
    <row r="119" spans="1:5" x14ac:dyDescent="0.2">
      <c r="A119" s="44">
        <v>5136</v>
      </c>
      <c r="B119" s="42" t="s">
        <v>301</v>
      </c>
      <c r="C119" s="45">
        <v>2842</v>
      </c>
      <c r="D119" s="46">
        <f t="shared" si="0"/>
        <v>9.1446088774041793E-4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1096460.73</v>
      </c>
      <c r="D121" s="46">
        <f t="shared" si="0"/>
        <v>0.35280452235338022</v>
      </c>
      <c r="E121" s="42"/>
    </row>
    <row r="122" spans="1:5" x14ac:dyDescent="0.2">
      <c r="A122" s="44">
        <v>5139</v>
      </c>
      <c r="B122" s="42" t="s">
        <v>304</v>
      </c>
      <c r="C122" s="45">
        <v>35047</v>
      </c>
      <c r="D122" s="46">
        <f t="shared" si="0"/>
        <v>1.1276956626544132E-2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3" sqref="A3:F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2" t="s">
        <v>600</v>
      </c>
      <c r="B1" s="173"/>
      <c r="C1" s="173"/>
      <c r="D1" s="173"/>
      <c r="E1" s="173"/>
      <c r="F1" s="173"/>
      <c r="G1" s="10" t="s">
        <v>497</v>
      </c>
      <c r="H1" s="19">
        <v>2024</v>
      </c>
    </row>
    <row r="2" spans="1:8" s="11" customFormat="1" ht="18.95" customHeight="1" x14ac:dyDescent="0.25">
      <c r="A2" s="172" t="s">
        <v>501</v>
      </c>
      <c r="B2" s="173"/>
      <c r="C2" s="173"/>
      <c r="D2" s="173"/>
      <c r="E2" s="173"/>
      <c r="F2" s="173"/>
      <c r="G2" s="10" t="s">
        <v>498</v>
      </c>
      <c r="H2" s="19" t="s">
        <v>500</v>
      </c>
    </row>
    <row r="3" spans="1:8" s="11" customFormat="1" ht="18.95" customHeight="1" x14ac:dyDescent="0.25">
      <c r="A3" s="172" t="s">
        <v>601</v>
      </c>
      <c r="B3" s="173"/>
      <c r="C3" s="173"/>
      <c r="D3" s="173"/>
      <c r="E3" s="173"/>
      <c r="F3" s="173"/>
      <c r="G3" s="10" t="s">
        <v>499</v>
      </c>
      <c r="H3" s="19">
        <v>3</v>
      </c>
    </row>
    <row r="4" spans="1:8" s="11" customFormat="1" ht="18.95" customHeight="1" x14ac:dyDescent="0.25">
      <c r="A4" s="172" t="s">
        <v>515</v>
      </c>
      <c r="B4" s="173"/>
      <c r="C4" s="173"/>
      <c r="D4" s="173"/>
      <c r="E4" s="173"/>
      <c r="F4" s="173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-0.2</v>
      </c>
      <c r="D15" s="18">
        <v>-0.2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3063.32</v>
      </c>
      <c r="D16" s="18">
        <v>3096.76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27500</v>
      </c>
      <c r="D20" s="18">
        <v>27500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3000</v>
      </c>
      <c r="D21" s="18">
        <v>3000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855424.15999999992</v>
      </c>
      <c r="D64" s="18">
        <f t="shared" ref="D64:E64" si="0">SUM(D65:D72)</f>
        <v>0</v>
      </c>
      <c r="E64" s="18">
        <f t="shared" si="0"/>
        <v>547540.73</v>
      </c>
    </row>
    <row r="65" spans="1:9" x14ac:dyDescent="0.2">
      <c r="A65" s="16">
        <v>1241</v>
      </c>
      <c r="B65" s="14" t="s">
        <v>157</v>
      </c>
      <c r="C65" s="18">
        <v>148827.06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461888.67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219720.43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547540.73</v>
      </c>
    </row>
    <row r="70" spans="1:9" x14ac:dyDescent="0.2">
      <c r="A70" s="16">
        <v>1246</v>
      </c>
      <c r="B70" s="14" t="s">
        <v>162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24988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147493.66</v>
      </c>
      <c r="D110" s="18">
        <f>SUM(D111:D119)</f>
        <v>147493.66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147493.66</v>
      </c>
      <c r="D117" s="18">
        <f t="shared" si="1"/>
        <v>147493.66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4" t="s">
        <v>600</v>
      </c>
      <c r="B1" s="174"/>
      <c r="C1" s="174"/>
      <c r="D1" s="21" t="s">
        <v>497</v>
      </c>
      <c r="E1" s="22">
        <v>2024</v>
      </c>
    </row>
    <row r="2" spans="1:5" ht="18.95" customHeight="1" x14ac:dyDescent="0.2">
      <c r="A2" s="174" t="s">
        <v>503</v>
      </c>
      <c r="B2" s="174"/>
      <c r="C2" s="174"/>
      <c r="D2" s="21" t="s">
        <v>498</v>
      </c>
      <c r="E2" s="22" t="s">
        <v>500</v>
      </c>
    </row>
    <row r="3" spans="1:5" ht="18.95" customHeight="1" x14ac:dyDescent="0.2">
      <c r="A3" s="174" t="s">
        <v>601</v>
      </c>
      <c r="B3" s="174"/>
      <c r="C3" s="174"/>
      <c r="D3" s="21" t="s">
        <v>499</v>
      </c>
      <c r="E3" s="22">
        <v>3</v>
      </c>
    </row>
    <row r="4" spans="1:5" ht="18.95" customHeight="1" x14ac:dyDescent="0.2">
      <c r="A4" s="174" t="s">
        <v>515</v>
      </c>
      <c r="B4" s="174"/>
      <c r="C4" s="174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742155.95</v>
      </c>
    </row>
    <row r="16" spans="1:5" x14ac:dyDescent="0.2">
      <c r="A16" s="27">
        <v>3220</v>
      </c>
      <c r="B16" s="23" t="s">
        <v>387</v>
      </c>
      <c r="C16" s="28">
        <v>107440.37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A3" sqref="A3:C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4" t="s">
        <v>600</v>
      </c>
      <c r="B1" s="174"/>
      <c r="C1" s="174"/>
      <c r="D1" s="21" t="s">
        <v>497</v>
      </c>
      <c r="E1" s="22">
        <v>2024</v>
      </c>
    </row>
    <row r="2" spans="1:5" s="29" customFormat="1" ht="18.95" customHeight="1" x14ac:dyDescent="0.25">
      <c r="A2" s="174" t="s">
        <v>504</v>
      </c>
      <c r="B2" s="174"/>
      <c r="C2" s="174"/>
      <c r="D2" s="21" t="s">
        <v>498</v>
      </c>
      <c r="E2" s="22" t="s">
        <v>500</v>
      </c>
    </row>
    <row r="3" spans="1:5" s="29" customFormat="1" ht="18.95" customHeight="1" x14ac:dyDescent="0.25">
      <c r="A3" s="174" t="s">
        <v>601</v>
      </c>
      <c r="B3" s="174"/>
      <c r="C3" s="174"/>
      <c r="D3" s="21" t="s">
        <v>499</v>
      </c>
      <c r="E3" s="22">
        <v>3</v>
      </c>
    </row>
    <row r="4" spans="1:5" s="29" customFormat="1" ht="18.95" customHeight="1" x14ac:dyDescent="0.25">
      <c r="A4" s="174" t="s">
        <v>515</v>
      </c>
      <c r="B4" s="174"/>
      <c r="C4" s="174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655643.43000000005</v>
      </c>
      <c r="D10" s="28">
        <v>26284.86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655643.43000000005</v>
      </c>
      <c r="D16" s="84">
        <f>SUM(D9:D15)</f>
        <v>26284.86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103249.94</v>
      </c>
      <c r="D29" s="84">
        <f>SUM(D30:D37)</f>
        <v>39362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103249.94</v>
      </c>
      <c r="D31" s="28">
        <v>39362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103249.94</v>
      </c>
      <c r="D44" s="84">
        <f>D21+D29+D38</f>
        <v>39362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742155.95</v>
      </c>
      <c r="D48" s="84">
        <v>1954.93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39424.15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39424.15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39424.15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39424.15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742155.95</v>
      </c>
      <c r="D145" s="84">
        <f>D48+D49+D103-D109-D112</f>
        <v>41379.08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5" t="s">
        <v>600</v>
      </c>
      <c r="B1" s="176"/>
      <c r="C1" s="177"/>
    </row>
    <row r="2" spans="1:3" s="30" customFormat="1" ht="18" customHeight="1" x14ac:dyDescent="0.25">
      <c r="A2" s="178" t="s">
        <v>505</v>
      </c>
      <c r="B2" s="179"/>
      <c r="C2" s="180"/>
    </row>
    <row r="3" spans="1:3" s="30" customFormat="1" ht="18" customHeight="1" x14ac:dyDescent="0.25">
      <c r="A3" s="178" t="s">
        <v>601</v>
      </c>
      <c r="B3" s="179"/>
      <c r="C3" s="180"/>
    </row>
    <row r="4" spans="1:3" s="32" customFormat="1" ht="18" customHeight="1" x14ac:dyDescent="0.2">
      <c r="A4" s="181" t="s">
        <v>506</v>
      </c>
      <c r="B4" s="182"/>
      <c r="C4" s="183"/>
    </row>
    <row r="5" spans="1:3" s="32" customFormat="1" ht="18" customHeight="1" x14ac:dyDescent="0.2">
      <c r="A5" s="184" t="s">
        <v>405</v>
      </c>
      <c r="B5" s="185"/>
      <c r="C5" s="147">
        <v>2024</v>
      </c>
    </row>
    <row r="6" spans="1:3" x14ac:dyDescent="0.2">
      <c r="A6" s="47" t="s">
        <v>434</v>
      </c>
      <c r="B6" s="47"/>
      <c r="C6" s="92">
        <v>3849998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5" x14ac:dyDescent="0.2">
      <c r="A17" s="58">
        <v>3.1</v>
      </c>
      <c r="B17" s="52" t="s">
        <v>445</v>
      </c>
      <c r="C17" s="94">
        <v>0</v>
      </c>
    </row>
    <row r="18" spans="1:5" x14ac:dyDescent="0.2">
      <c r="A18" s="59">
        <v>3.2</v>
      </c>
      <c r="B18" s="52" t="s">
        <v>443</v>
      </c>
      <c r="C18" s="94">
        <v>0</v>
      </c>
    </row>
    <row r="19" spans="1:5" x14ac:dyDescent="0.2">
      <c r="A19" s="59">
        <v>3.3</v>
      </c>
      <c r="B19" s="54" t="s">
        <v>444</v>
      </c>
      <c r="C19" s="95">
        <v>0</v>
      </c>
    </row>
    <row r="20" spans="1:5" x14ac:dyDescent="0.2">
      <c r="A20" s="48"/>
      <c r="B20" s="60"/>
      <c r="C20" s="61"/>
    </row>
    <row r="21" spans="1:5" x14ac:dyDescent="0.2">
      <c r="A21" s="62" t="s">
        <v>548</v>
      </c>
      <c r="B21" s="62"/>
      <c r="C21" s="92">
        <f>C6+C8-C16</f>
        <v>3849998</v>
      </c>
    </row>
    <row r="23" spans="1:5" x14ac:dyDescent="0.2">
      <c r="A23" s="161" t="s">
        <v>517</v>
      </c>
      <c r="B23" s="161"/>
      <c r="C23" s="161"/>
      <c r="E23" s="16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6" t="s">
        <v>600</v>
      </c>
      <c r="B1" s="187"/>
      <c r="C1" s="188"/>
    </row>
    <row r="2" spans="1:3" s="33" customFormat="1" ht="18.95" customHeight="1" x14ac:dyDescent="0.25">
      <c r="A2" s="189" t="s">
        <v>507</v>
      </c>
      <c r="B2" s="190"/>
      <c r="C2" s="191"/>
    </row>
    <row r="3" spans="1:3" s="33" customFormat="1" ht="18.95" customHeight="1" x14ac:dyDescent="0.25">
      <c r="A3" s="189" t="s">
        <v>601</v>
      </c>
      <c r="B3" s="190"/>
      <c r="C3" s="191"/>
    </row>
    <row r="4" spans="1:3" x14ac:dyDescent="0.2">
      <c r="A4" s="181" t="s">
        <v>506</v>
      </c>
      <c r="B4" s="182"/>
      <c r="C4" s="183"/>
    </row>
    <row r="5" spans="1:3" ht="22.15" customHeight="1" x14ac:dyDescent="0.2">
      <c r="A5" s="192" t="s">
        <v>405</v>
      </c>
      <c r="B5" s="193"/>
      <c r="C5" s="147">
        <v>2024</v>
      </c>
    </row>
    <row r="6" spans="1:3" x14ac:dyDescent="0.2">
      <c r="A6" s="72" t="s">
        <v>447</v>
      </c>
      <c r="B6" s="47"/>
      <c r="C6" s="96">
        <v>3211091.99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103249.94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103249.94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4" x14ac:dyDescent="0.2">
      <c r="A33" s="78" t="s">
        <v>470</v>
      </c>
      <c r="B33" s="65" t="s">
        <v>40</v>
      </c>
      <c r="C33" s="97">
        <v>0</v>
      </c>
    </row>
    <row r="34" spans="1:4" x14ac:dyDescent="0.2">
      <c r="A34" s="78" t="s">
        <v>471</v>
      </c>
      <c r="B34" s="65" t="s">
        <v>367</v>
      </c>
      <c r="C34" s="97">
        <v>0</v>
      </c>
    </row>
    <row r="35" spans="1:4" x14ac:dyDescent="0.2">
      <c r="A35" s="78" t="s">
        <v>472</v>
      </c>
      <c r="B35" s="65" t="s">
        <v>373</v>
      </c>
      <c r="C35" s="97">
        <v>0</v>
      </c>
    </row>
    <row r="36" spans="1:4" x14ac:dyDescent="0.2">
      <c r="A36" s="78" t="s">
        <v>473</v>
      </c>
      <c r="B36" s="65" t="s">
        <v>381</v>
      </c>
      <c r="C36" s="97">
        <v>0</v>
      </c>
    </row>
    <row r="37" spans="1:4" x14ac:dyDescent="0.2">
      <c r="A37" s="78" t="s">
        <v>550</v>
      </c>
      <c r="B37" s="65" t="s">
        <v>598</v>
      </c>
      <c r="C37" s="97">
        <v>0</v>
      </c>
    </row>
    <row r="38" spans="1:4" x14ac:dyDescent="0.2">
      <c r="A38" s="78" t="s">
        <v>551</v>
      </c>
      <c r="B38" s="73" t="s">
        <v>474</v>
      </c>
      <c r="C38" s="99">
        <v>0</v>
      </c>
    </row>
    <row r="39" spans="1:4" x14ac:dyDescent="0.2">
      <c r="A39" s="66"/>
      <c r="B39" s="69"/>
      <c r="C39" s="70"/>
    </row>
    <row r="40" spans="1:4" x14ac:dyDescent="0.2">
      <c r="A40" s="71" t="s">
        <v>549</v>
      </c>
      <c r="B40" s="47"/>
      <c r="C40" s="92">
        <f>C6-C8+C31</f>
        <v>3107842.0500000003</v>
      </c>
    </row>
    <row r="42" spans="1:4" x14ac:dyDescent="0.2">
      <c r="A42" s="161" t="s">
        <v>517</v>
      </c>
      <c r="B42" s="161"/>
      <c r="C42" s="161"/>
      <c r="D42" s="16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2" sqref="A2:F2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4" t="s">
        <v>600</v>
      </c>
      <c r="B1" s="195"/>
      <c r="C1" s="195"/>
      <c r="D1" s="195"/>
      <c r="E1" s="195"/>
      <c r="F1" s="195"/>
      <c r="G1" s="21" t="s">
        <v>497</v>
      </c>
      <c r="H1" s="22">
        <v>2024</v>
      </c>
    </row>
    <row r="2" spans="1:10" ht="18.95" customHeight="1" x14ac:dyDescent="0.2">
      <c r="A2" s="174" t="s">
        <v>508</v>
      </c>
      <c r="B2" s="195"/>
      <c r="C2" s="195"/>
      <c r="D2" s="195"/>
      <c r="E2" s="195"/>
      <c r="F2" s="195"/>
      <c r="G2" s="21" t="s">
        <v>498</v>
      </c>
      <c r="H2" s="22" t="s">
        <v>500</v>
      </c>
    </row>
    <row r="3" spans="1:10" ht="18.95" customHeight="1" x14ac:dyDescent="0.2">
      <c r="A3" s="196" t="s">
        <v>601</v>
      </c>
      <c r="B3" s="197"/>
      <c r="C3" s="197"/>
      <c r="D3" s="197"/>
      <c r="E3" s="197"/>
      <c r="F3" s="197"/>
      <c r="G3" s="21" t="s">
        <v>499</v>
      </c>
      <c r="H3" s="22">
        <v>3</v>
      </c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608</v>
      </c>
    </row>
    <row r="38" spans="1:6" x14ac:dyDescent="0.2">
      <c r="C38" s="28"/>
      <c r="D38" s="28"/>
      <c r="E38" s="28"/>
      <c r="F38" s="28"/>
    </row>
    <row r="39" spans="1:6" x14ac:dyDescent="0.2">
      <c r="B39" s="194" t="s">
        <v>552</v>
      </c>
      <c r="C39" s="194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3685440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-649942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814500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-3849998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4" t="s">
        <v>553</v>
      </c>
      <c r="C48" s="194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-3685440</v>
      </c>
    </row>
    <row r="51" spans="1:3" x14ac:dyDescent="0.2">
      <c r="A51" s="23">
        <v>8220</v>
      </c>
      <c r="B51" s="112" t="s">
        <v>46</v>
      </c>
      <c r="C51" s="114">
        <v>1319800.3</v>
      </c>
    </row>
    <row r="52" spans="1:3" x14ac:dyDescent="0.2">
      <c r="A52" s="23">
        <v>8230</v>
      </c>
      <c r="B52" s="112" t="s">
        <v>599</v>
      </c>
      <c r="C52" s="114">
        <v>-847252.29</v>
      </c>
    </row>
    <row r="53" spans="1:3" x14ac:dyDescent="0.2">
      <c r="A53" s="23">
        <v>8240</v>
      </c>
      <c r="B53" s="112" t="s">
        <v>45</v>
      </c>
      <c r="C53" s="114">
        <v>1800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3211091.99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2024-10-04T00:38:08Z</cp:lastPrinted>
  <dcterms:created xsi:type="dcterms:W3CDTF">2012-12-11T20:36:24Z</dcterms:created>
  <dcterms:modified xsi:type="dcterms:W3CDTF">2024-10-04T18:43:51Z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