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E9" i="62" l="1"/>
  <c r="E10" i="62"/>
  <c r="E11" i="62"/>
  <c r="E12" i="62"/>
  <c r="E13" i="62"/>
  <c r="E14" i="62"/>
  <c r="E15" i="62"/>
  <c r="E8" i="62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<sst xmlns="http://schemas.openxmlformats.org/spreadsheetml/2006/main" count="918" uniqueCount="658">
  <si>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</si>
  <si>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</si>
  <si>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</si>
  <si>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</si>
  <si>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</si>
  <si>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</si>
  <si>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</si>
  <si>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</si>
  <si>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</si>
  <si>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</si>
  <si>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</si>
  <si>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</si>
  <si>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</si>
  <si>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</si>
  <si>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</si>
  <si>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</si>
  <si>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</si>
  <si>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</si>
  <si>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</si>
  <si>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</si>
  <si>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</si>
  <si>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</si>
  <si>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</si>
  <si>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</si>
  <si>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</si>
  <si>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</si>
  <si>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</si>
  <si>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</si>
  <si>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</si>
  <si>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</si>
  <si>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</si>
  <si>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</si>
  <si>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</si>
  <si>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</si>
  <si>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</si>
  <si>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</si>
  <si>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</si>
  <si>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</si>
  <si>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</si>
  <si>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</si>
  <si>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</si>
  <si>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</si>
  <si>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</si>
  <si>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</si>
  <si>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</si>
  <si>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</si>
  <si>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</si>
  <si>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</si>
  <si>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</si>
  <si>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</si>
  <si>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</si>
  <si>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</si>
  <si>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</si>
  <si>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</si>
  <si>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</si>
  <si>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</si>
  <si>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</si>
  <si>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</si>
  <si>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</si>
  <si>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</si>
  <si>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</si>
  <si>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</si>
  <si>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</si>
  <si>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</si>
  <si>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</si>
  <si>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</si>
  <si>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</si>
  <si>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</si>
  <si>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</si>
  <si>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</si>
  <si>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</si>
  <si>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</si>
  <si>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</si>
  <si>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</si>
  <si>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</si>
  <si>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</si>
  <si>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</si>
  <si>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</si>
  <si>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</si>
  <si>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</si>
  <si>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</si>
  <si>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</si>
  <si>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</si>
  <si>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</si>
  <si>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</si>
  <si>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</si>
  <si>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</si>
  <si>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</si>
  <si>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</si>
  <si>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</si>
  <si>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</si>
  <si>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</si>
  <si>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</si>
  <si>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</si>
  <si>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</si>
  <si>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</si>
  <si>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</si>
  <si>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</si>
  <si>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</si>
  <si>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</si>
  <si>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</si>
  <si>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</si>
  <si>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</si>
  <si>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</si>
  <si>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</si>
  <si>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</si>
  <si>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</si>
  <si>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</si>
  <si>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</si>
  <si>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</si>
  <si>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</si>
  <si>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</si>
  <si>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</si>
  <si>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</si>
  <si>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</si>
  <si>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</si>
  <si>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</si>
  <si>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</si>
  <si>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</si>
  <si>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</si>
  <si>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</si>
  <si>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</si>
  <si>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</si>
  <si>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</si>
  <si>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</si>
  <si>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</si>
  <si>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</si>
  <si>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</si>
  <si>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</si>
  <si>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</si>
  <si>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</si>
  <si>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</si>
  <si>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</si>
  <si>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</si>
  <si>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</si>
  <si>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</si>
  <si>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</si>
  <si>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</si>
  <si>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</si>
  <si>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</si>
  <si>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</si>
  <si>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</si>
  <si>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</si>
  <si>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</si>
  <si>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</si>
  <si>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</si>
  <si>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</si>
  <si>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</si>
  <si>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</si>
  <si>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</si>
  <si>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</si>
  <si>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</si>
  <si>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</si>
  <si>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</si>
  <si>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</si>
  <si>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</si>
  <si>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</si>
  <si>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</si>
  <si>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</si>
  <si>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</si>
  <si>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</si>
  <si>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</si>
  <si>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</si>
  <si>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</si>
  <si>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</si>
  <si>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</si>
  <si>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</si>
  <si>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</si>
  <si>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</si>
  <si>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</si>
  <si>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</si>
  <si>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</si>
  <si>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</si>
  <si>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</si>
  <si>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</si>
  <si>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</si>
  <si>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</si>
  <si>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</si>
  <si>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</si>
  <si>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</si>
  <si>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</si>
  <si>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</si>
  <si>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</si>
  <si>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</si>
  <si>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</si>
  <si>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</si>
  <si>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</si>
  <si>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</si>
  <si>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</si>
  <si>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</si>
  <si>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</si>
  <si>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</si>
  <si>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</si>
  <si>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</si>
  <si>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</si>
  <si>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</si>
  <si>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</si>
  <si>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</si>
  <si>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</si>
  <si>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</si>
  <si>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</si>
  <si>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</si>
  <si>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</si>
  <si>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</si>
  <si>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</si>
  <si>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</si>
  <si>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</si>
  <si>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</si>
  <si>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</si>
  <si>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</si>
  <si>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</si>
  <si>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</si>
  <si>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</si>
  <si>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</si>
  <si>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</si>
  <si>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</si>
  <si>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</si>
  <si>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</si>
  <si>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</si>
  <si>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</si>
  <si>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</si>
  <si>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</si>
  <si>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</si>
  <si>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</si>
  <si>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</si>
  <si>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</si>
  <si>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</si>
  <si>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</si>
  <si>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</si>
  <si>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</si>
  <si>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</si>
  <si>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</si>
  <si>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</si>
  <si>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</si>
  <si>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</si>
  <si>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</si>
  <si>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</si>
  <si>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</si>
  <si>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</si>
  <si>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</si>
  <si>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</si>
  <si>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</si>
  <si>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</si>
  <si>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</si>
  <si>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</si>
  <si>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</si>
  <si>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</si>
  <si>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</si>
  <si>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</si>
  <si>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</si>
  <si>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</si>
  <si>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</si>
  <si>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</si>
  <si>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</si>
  <si>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</si>
  <si>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</si>
  <si>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</si>
  <si>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</si>
  <si>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</si>
  <si>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</si>
  <si>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</si>
  <si>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</si>
  <si>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</si>
  <si>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</si>
  <si>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</si>
  <si>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</si>
  <si>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</si>
  <si>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</si>
  <si>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</si>
  <si>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</si>
  <si>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</si>
  <si>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</si>
  <si>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</si>
  <si>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</si>
  <si>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</si>
  <si>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</si>
  <si>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</si>
  <si>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</si>
  <si>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</si>
  <si>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</si>
  <si>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</si>
  <si>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</si>
  <si>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</si>
  <si>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</si>
  <si>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</si>
  <si>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</si>
  <si>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</si>
  <si>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</si>
  <si>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</si>
  <si>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</si>
  <si>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</si>
  <si>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</si>
  <si>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</si>
  <si>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</si>
  <si>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</si>
  <si>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</si>
  <si>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</si>
  <si>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</si>
  <si>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</si>
  <si>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</si>
  <si>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</si>
  <si>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</si>
  <si>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</si>
  <si>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</si>
  <si>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</si>
  <si>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</si>
  <si>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</si>
  <si>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</si>
  <si>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</si>
  <si>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</si>
  <si>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</si>
  <si>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</si>
  <si>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</si>
  <si>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</si>
  <si>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</si>
  <si>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</si>
  <si>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</si>
  <si>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</si>
  <si>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</si>
  <si>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</si>
  <si>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</si>
  <si>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</si>
  <si>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</si>
  <si>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</si>
  <si>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</si>
  <si>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</si>
  <si>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</si>
  <si>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</si>
  <si>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</si>
  <si>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</si>
  <si>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</si>
  <si>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</si>
  <si>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</si>
  <si>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</si>
  <si>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</si>
  <si>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</si>
  <si>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</si>
  <si>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</si>
  <si>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</si>
  <si>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</si>
  <si>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</si>
  <si>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</si>
  <si>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</si>
  <si>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</si>
  <si>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</si>
  <si>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</si>
  <si>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</si>
  <si>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</si>
  <si>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</si>
  <si>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</si>
  <si>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</si>
  <si>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</si>
  <si>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</si>
  <si>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</si>
  <si>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</si>
  <si>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</si>
  <si>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</si>
  <si>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</si>
  <si>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</si>
  <si>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</si>
  <si>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</si>
  <si>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</si>
  <si>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</si>
  <si>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</si>
  <si>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</si>
  <si>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</si>
  <si>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</si>
  <si>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</si>
  <si>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</si>
  <si>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</si>
  <si>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</si>
  <si>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</si>
  <si>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</si>
  <si>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</si>
  <si>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</si>
  <si>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</si>
  <si>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</si>
  <si>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</si>
  <si>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</si>
  <si>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</si>
  <si>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</si>
  <si>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</si>
  <si>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</si>
  <si>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</si>
  <si>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</si>
  <si>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</si>
  <si>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</si>
  <si>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</si>
  <si>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</si>
  <si>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</si>
  <si>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</si>
  <si>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</si>
  <si>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</si>
  <si>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</si>
  <si>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</si>
  <si>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</si>
  <si>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</si>
  <si>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</si>
  <si>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</si>
  <si>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</si>
  <si>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</si>
  <si>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</si>
  <si>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</si>
  <si>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</si>
  <si>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</si>
  <si>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</si>
  <si>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</si>
  <si>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</si>
  <si>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</si>
  <si>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</si>
  <si>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</si>
  <si>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</si>
  <si>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</si>
  <si>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</si>
  <si>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</si>
  <si>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</si>
  <si>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</si>
  <si>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</si>
  <si>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</si>
  <si>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</si>
  <si>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</si>
  <si>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</si>
  <si>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</si>
  <si>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</si>
  <si>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</si>
  <si>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</si>
  <si>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</si>
  <si>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</si>
  <si>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</si>
  <si>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</si>
  <si>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</si>
  <si>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</si>
  <si>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</si>
  <si>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</si>
  <si>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</si>
  <si>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</si>
  <si>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</si>
  <si>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</si>
  <si>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</si>
  <si>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</si>
  <si>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</si>
  <si>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</si>
  <si>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</si>
  <si>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</si>
  <si>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</si>
  <si>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</si>
  <si>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</si>
  <si>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</si>
  <si>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</si>
  <si>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</si>
  <si>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</si>
  <si>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</si>
  <si>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</si>
  <si>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</si>
  <si>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</si>
  <si>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</si>
  <si>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</si>
  <si>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</si>
  <si>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</si>
  <si>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</si>
  <si>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</si>
  <si>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</si>
  <si>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</si>
  <si>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</si>
  <si>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</si>
  <si>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</si>
  <si>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</si>
  <si>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</si>
  <si>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</si>
  <si>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</si>
  <si>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</si>
  <si>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</si>
  <si>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</si>
  <si>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</si>
  <si>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</si>
  <si>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</si>
  <si>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</si>
  <si>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</si>
  <si>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</si>
  <si>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</si>
  <si>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</si>
  <si>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</si>
  <si>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</si>
  <si>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</si>
  <si>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</si>
  <si>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</si>
  <si>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</si>
  <si>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</si>
  <si>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</si>
  <si>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</si>
  <si>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</si>
  <si>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</si>
  <si>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</si>
  <si>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</si>
  <si>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</si>
  <si>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</si>
  <si>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</si>
  <si>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</si>
  <si>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</si>
  <si>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</si>
  <si>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</si>
  <si>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</si>
  <si>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</si>
  <si>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</si>
  <si>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</si>
  <si>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</si>
  <si>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</si>
  <si>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</si>
  <si>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</si>
  <si>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</si>
  <si>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</si>
  <si>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</si>
  <si>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</si>
  <si>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</si>
  <si>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</si>
  <si>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</si>
  <si>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</si>
  <si>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</si>
  <si>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</si>
  <si>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</si>
  <si>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</si>
  <si>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</si>
  <si>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</si>
  <si>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</si>
  <si>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</si>
  <si>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</si>
  <si>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</si>
  <si>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</si>
  <si>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</si>
  <si>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</si>
  <si>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</si>
  <si>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</si>
  <si>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</si>
  <si>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</si>
  <si>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</si>
  <si>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</si>
  <si>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</si>
  <si>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</si>
  <si>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</si>
  <si>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</si>
  <si>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</si>
  <si>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</si>
  <si>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</si>
  <si>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</si>
  <si>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</si>
  <si>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</si>
  <si>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</si>
  <si>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</si>
  <si>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</si>
  <si>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</si>
  <si>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</si>
  <si>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</si>
  <si>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</si>
  <si>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</si>
  <si>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</si>
  <si>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</si>
  <si>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</si>
  <si>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</si>
  <si>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</si>
  <si>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</si>
  <si>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</si>
  <si>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</si>
  <si>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</si>
  <si>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</si>
  <si>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</si>
  <si>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</si>
  <si>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</si>
  <si>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</si>
  <si>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</si>
  <si>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</si>
  <si>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</si>
  <si>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</si>
  <si>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</si>
  <si>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</si>
  <si>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</si>
  <si>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</si>
  <si>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</si>
  <si>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</si>
  <si>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</si>
  <si>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</si>
  <si>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</si>
  <si>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</si>
  <si>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</si>
  <si>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</si>
  <si>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</si>
  <si>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</si>
  <si>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</si>
  <si>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</si>
  <si>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</si>
  <si>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</si>
  <si>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</si>
  <si>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</si>
  <si>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</si>
  <si>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</si>
  <si>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</si>
  <si>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</si>
  <si>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</si>
  <si>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</si>
  <si>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</si>
  <si>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</si>
  <si>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</si>
  <si>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</si>
  <si>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</si>
  <si>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</si>
  <si>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</si>
  <si>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</si>
  <si>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</si>
  <si>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</si>
  <si>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</si>
  <si>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</si>
  <si>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</si>
  <si>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</si>
  <si>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</si>
  <si>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</si>
  <si>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</si>
  <si>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</si>
  <si>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</si>
  <si>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</si>
  <si>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</si>
  <si>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</si>
  <si>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</si>
  <si>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</si>
  <si>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</si>
  <si>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</si>
  <si>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</si>
  <si>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</si>
  <si>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</si>
  <si>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</si>
  <si>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</si>
  <si>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</si>
  <si>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</si>
  <si>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</si>
  <si>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</si>
  <si>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</si>
  <si>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</si>
  <si>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</si>
  <si>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</si>
  <si>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</si>
  <si>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</si>
  <si>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</si>
  <si>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</si>
  <si>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</si>
  <si>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</si>
  <si>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</si>
  <si>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</si>
  <si>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</si>
  <si>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</si>
  <si>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</si>
  <si>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</si>
  <si>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</si>
  <si>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</si>
  <si>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MUNICIPIO DE VALLE DE SANTIAGO GTO</t>
  </si>
  <si>
    <t>Correspondiente del 1 de Enero al AL 30 DE JUNIO DEL 2019</t>
  </si>
  <si>
    <t>Municipio de Valle de Santiago, Gto.</t>
  </si>
  <si>
    <t>Correspondiente del 1 de Enero al 30 de Junio del 2019</t>
  </si>
  <si>
    <t>Correspondiente del 1 de Enero al 30 de Junio del  2019</t>
  </si>
  <si>
    <t xml:space="preserve">Municipio de Valle de Santiago, Gto.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</si>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</sst>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653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654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x14ac:dyDescent="0.2">
      <c r="A42" s="165" t="s">
        <v>657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653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654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264511209.25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46481485.43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46481485.43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218029723.81999999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6" sqref="B16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653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654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153120439.86000001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48553910.560000002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629844.67000000004</v>
      </c>
    </row>
    <row r="11" spans="1:3" x14ac:dyDescent="0.2">
      <c r="A11" s="154">
        <v>2.4</v>
      </c>
      <c r="B11" s="136" t="s">
        <v>294</v>
      </c>
      <c r="C11" s="147">
        <v>52251.31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1814999.99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93120.98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45285250.759999998</v>
      </c>
    </row>
    <row r="18" spans="1:3" x14ac:dyDescent="0.2">
      <c r="A18" s="154" t="s">
        <v>635</v>
      </c>
      <c r="B18" s="136" t="s">
        <v>302</v>
      </c>
      <c r="C18" s="147">
        <v>8800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669642.85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4009634.88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4009634.88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108576164.18000001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37" sqref="D3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1" t="s">
        <v>651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652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653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655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131036236.79000001</v>
      </c>
    </row>
    <row r="9" spans="1:8" x14ac:dyDescent="0.2">
      <c r="A9" s="77">
        <v>1115</v>
      </c>
      <c r="B9" s="75" t="s">
        <v>251</v>
      </c>
      <c r="C9" s="79">
        <v>12547260.59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935480.3</v>
      </c>
      <c r="D15" s="79">
        <v>936471.35</v>
      </c>
      <c r="E15" s="79">
        <v>944512.65</v>
      </c>
      <c r="F15" s="79">
        <v>935747.47</v>
      </c>
      <c r="G15" s="79">
        <v>948700.24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1112683.92</v>
      </c>
      <c r="D20" s="79">
        <v>1112683.92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150000</v>
      </c>
      <c r="D21" s="79">
        <v>150000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161559.43</v>
      </c>
      <c r="D22" s="79">
        <v>161559.43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7341970.5</v>
      </c>
      <c r="D25" s="79">
        <v>7341970.5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222082416.21000004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18977650.859999999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200184223.36000001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2920541.99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82074723.180000007</v>
      </c>
      <c r="D60" s="79">
        <f t="shared" ref="D60:E60" si="0">SUM(D61:D68)</f>
        <v>0</v>
      </c>
      <c r="E60" s="79">
        <f t="shared" si="0"/>
        <v>-34057650.869999997</v>
      </c>
    </row>
    <row r="61" spans="1:9" x14ac:dyDescent="0.2">
      <c r="A61" s="77">
        <v>1241</v>
      </c>
      <c r="B61" s="75" t="s">
        <v>293</v>
      </c>
      <c r="C61" s="79">
        <v>10900215.390000001</v>
      </c>
      <c r="D61" s="79">
        <v>0</v>
      </c>
      <c r="E61" s="79">
        <v>-4289360.58</v>
      </c>
    </row>
    <row r="62" spans="1:9" x14ac:dyDescent="0.2">
      <c r="A62" s="77">
        <v>1242</v>
      </c>
      <c r="B62" s="75" t="s">
        <v>294</v>
      </c>
      <c r="C62" s="79">
        <v>1703828.83</v>
      </c>
      <c r="D62" s="79">
        <v>0</v>
      </c>
      <c r="E62" s="79">
        <v>-284289.31</v>
      </c>
    </row>
    <row r="63" spans="1:9" x14ac:dyDescent="0.2">
      <c r="A63" s="77">
        <v>1243</v>
      </c>
      <c r="B63" s="75" t="s">
        <v>295</v>
      </c>
      <c r="C63" s="79">
        <v>217961</v>
      </c>
      <c r="D63" s="79">
        <v>0</v>
      </c>
      <c r="E63" s="79">
        <v>-76229.19</v>
      </c>
    </row>
    <row r="64" spans="1:9" x14ac:dyDescent="0.2">
      <c r="A64" s="77">
        <v>1244</v>
      </c>
      <c r="B64" s="75" t="s">
        <v>296</v>
      </c>
      <c r="C64" s="79">
        <v>57279592.539999999</v>
      </c>
      <c r="D64" s="79">
        <v>0</v>
      </c>
      <c r="E64" s="79">
        <v>-27364027.07</v>
      </c>
    </row>
    <row r="65" spans="1:9" x14ac:dyDescent="0.2">
      <c r="A65" s="77">
        <v>1245</v>
      </c>
      <c r="B65" s="75" t="s">
        <v>297</v>
      </c>
      <c r="C65" s="79">
        <v>3804472.75</v>
      </c>
      <c r="D65" s="79">
        <v>0</v>
      </c>
      <c r="E65" s="79">
        <v>-242172.68</v>
      </c>
    </row>
    <row r="66" spans="1:9" x14ac:dyDescent="0.2">
      <c r="A66" s="77">
        <v>1246</v>
      </c>
      <c r="B66" s="75" t="s">
        <v>298</v>
      </c>
      <c r="C66" s="79">
        <v>8168652.6699999999</v>
      </c>
      <c r="D66" s="79">
        <v>0</v>
      </c>
      <c r="E66" s="79">
        <v>-1801572.04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120366.91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89426.91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30940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1176759.67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1176759.67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9868471.370000001</v>
      </c>
      <c r="D101" s="79">
        <f>SUM(D102:D110)</f>
        <v>9868471.370000001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38320.93</v>
      </c>
      <c r="D102" s="79">
        <f>C102</f>
        <v>38320.93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1603480.78</v>
      </c>
      <c r="D103" s="79">
        <f t="shared" ref="D103:D110" si="1">C103</f>
        <v>1603480.78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1862549.82</v>
      </c>
      <c r="D104" s="79">
        <f t="shared" si="1"/>
        <v>1862549.82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797200</v>
      </c>
      <c r="D106" s="79">
        <f t="shared" si="1"/>
        <v>797200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2318213.7400000002</v>
      </c>
      <c r="D108" s="79">
        <f t="shared" si="1"/>
        <v>2318213.7400000002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3248706.1</v>
      </c>
      <c r="D110" s="79">
        <f t="shared" si="1"/>
        <v>3248706.1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55" zoomScaleNormal="100" workbookViewId="0">
      <selection activeCell="B92" sqref="B9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656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654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31578287.149999999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16245683.26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16042834.310000001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159342.6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43506.35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393075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393075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11480251.76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11425211.42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55040.34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2111709.96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2111709.96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1347567.17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841069.95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212224.93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283502.28999999998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10770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372902873.34000003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372902873.34000003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186451436.66999999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81533332.450000003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98244469.120000005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6673635.0999999996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112585799.06000002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90258887.51000002</v>
      </c>
      <c r="D100" s="112">
        <f>C100/$C$99</f>
        <v>0.80168980691693292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60886239.930000007</v>
      </c>
      <c r="D101" s="112">
        <f t="shared" ref="D101:D164" si="0">C101/$C$99</f>
        <v>0.54079857707056</v>
      </c>
      <c r="E101" s="111"/>
    </row>
    <row r="102" spans="1:5" x14ac:dyDescent="0.2">
      <c r="A102" s="109">
        <v>5111</v>
      </c>
      <c r="B102" s="106" t="s">
        <v>418</v>
      </c>
      <c r="C102" s="110">
        <v>45525068.880000003</v>
      </c>
      <c r="D102" s="112">
        <f t="shared" si="0"/>
        <v>0.40435889126423896</v>
      </c>
      <c r="E102" s="111"/>
    </row>
    <row r="103" spans="1:5" x14ac:dyDescent="0.2">
      <c r="A103" s="109">
        <v>5112</v>
      </c>
      <c r="B103" s="106" t="s">
        <v>419</v>
      </c>
      <c r="C103" s="110">
        <v>727346.01</v>
      </c>
      <c r="D103" s="112">
        <f t="shared" si="0"/>
        <v>6.4603708111746639E-3</v>
      </c>
      <c r="E103" s="111"/>
    </row>
    <row r="104" spans="1:5" x14ac:dyDescent="0.2">
      <c r="A104" s="109">
        <v>5113</v>
      </c>
      <c r="B104" s="106" t="s">
        <v>420</v>
      </c>
      <c r="C104" s="110">
        <v>1344775.24</v>
      </c>
      <c r="D104" s="112">
        <f t="shared" si="0"/>
        <v>1.1944448156230901E-2</v>
      </c>
      <c r="E104" s="111"/>
    </row>
    <row r="105" spans="1:5" x14ac:dyDescent="0.2">
      <c r="A105" s="109">
        <v>5114</v>
      </c>
      <c r="B105" s="106" t="s">
        <v>421</v>
      </c>
      <c r="C105" s="110">
        <v>3532243.39</v>
      </c>
      <c r="D105" s="112">
        <f t="shared" si="0"/>
        <v>3.1373791539353664E-2</v>
      </c>
      <c r="E105" s="111"/>
    </row>
    <row r="106" spans="1:5" x14ac:dyDescent="0.2">
      <c r="A106" s="109">
        <v>5115</v>
      </c>
      <c r="B106" s="106" t="s">
        <v>422</v>
      </c>
      <c r="C106" s="110">
        <v>9756806.4100000001</v>
      </c>
      <c r="D106" s="112">
        <f t="shared" si="0"/>
        <v>8.6661075299561838E-2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8996282.6799999997</v>
      </c>
      <c r="D108" s="112">
        <f t="shared" si="0"/>
        <v>7.9906016168217076E-2</v>
      </c>
      <c r="E108" s="111"/>
    </row>
    <row r="109" spans="1:5" x14ac:dyDescent="0.2">
      <c r="A109" s="109">
        <v>5121</v>
      </c>
      <c r="B109" s="106" t="s">
        <v>425</v>
      </c>
      <c r="C109" s="110">
        <v>1049446.06</v>
      </c>
      <c r="D109" s="112">
        <f t="shared" si="0"/>
        <v>9.3213004549598816E-3</v>
      </c>
      <c r="E109" s="111"/>
    </row>
    <row r="110" spans="1:5" x14ac:dyDescent="0.2">
      <c r="A110" s="109">
        <v>5122</v>
      </c>
      <c r="B110" s="106" t="s">
        <v>426</v>
      </c>
      <c r="C110" s="110">
        <v>176997.16</v>
      </c>
      <c r="D110" s="112">
        <f t="shared" si="0"/>
        <v>1.5721091068126047E-3</v>
      </c>
      <c r="E110" s="111"/>
    </row>
    <row r="111" spans="1:5" x14ac:dyDescent="0.2">
      <c r="A111" s="109">
        <v>5123</v>
      </c>
      <c r="B111" s="106" t="s">
        <v>427</v>
      </c>
      <c r="C111" s="110">
        <v>2936.18</v>
      </c>
      <c r="D111" s="112">
        <f t="shared" si="0"/>
        <v>2.6079488039474944E-5</v>
      </c>
      <c r="E111" s="111"/>
    </row>
    <row r="112" spans="1:5" x14ac:dyDescent="0.2">
      <c r="A112" s="109">
        <v>5124</v>
      </c>
      <c r="B112" s="106" t="s">
        <v>428</v>
      </c>
      <c r="C112" s="110">
        <v>347979.26</v>
      </c>
      <c r="D112" s="112">
        <f t="shared" si="0"/>
        <v>3.0907917597542871E-3</v>
      </c>
      <c r="E112" s="111"/>
    </row>
    <row r="113" spans="1:5" x14ac:dyDescent="0.2">
      <c r="A113" s="109">
        <v>5125</v>
      </c>
      <c r="B113" s="106" t="s">
        <v>429</v>
      </c>
      <c r="C113" s="110">
        <v>122553.03</v>
      </c>
      <c r="D113" s="112">
        <f t="shared" si="0"/>
        <v>1.0885300901465216E-3</v>
      </c>
      <c r="E113" s="111"/>
    </row>
    <row r="114" spans="1:5" x14ac:dyDescent="0.2">
      <c r="A114" s="109">
        <v>5126</v>
      </c>
      <c r="B114" s="106" t="s">
        <v>430</v>
      </c>
      <c r="C114" s="110">
        <v>5999062.4299999997</v>
      </c>
      <c r="D114" s="112">
        <f t="shared" si="0"/>
        <v>5.3284361616538663E-2</v>
      </c>
      <c r="E114" s="111"/>
    </row>
    <row r="115" spans="1:5" x14ac:dyDescent="0.2">
      <c r="A115" s="109">
        <v>5127</v>
      </c>
      <c r="B115" s="106" t="s">
        <v>431</v>
      </c>
      <c r="C115" s="110">
        <v>95133.93</v>
      </c>
      <c r="D115" s="112">
        <f t="shared" si="0"/>
        <v>8.4499049431003767E-4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1202174.6299999999</v>
      </c>
      <c r="D117" s="112">
        <f t="shared" si="0"/>
        <v>1.0677853157655598E-2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20376364.899999999</v>
      </c>
      <c r="D118" s="112">
        <f t="shared" si="0"/>
        <v>0.18098521367815565</v>
      </c>
      <c r="E118" s="111"/>
    </row>
    <row r="119" spans="1:5" x14ac:dyDescent="0.2">
      <c r="A119" s="109">
        <v>5131</v>
      </c>
      <c r="B119" s="106" t="s">
        <v>435</v>
      </c>
      <c r="C119" s="110">
        <v>5476553.1799999997</v>
      </c>
      <c r="D119" s="112">
        <f t="shared" si="0"/>
        <v>4.8643374437315992E-2</v>
      </c>
      <c r="E119" s="111"/>
    </row>
    <row r="120" spans="1:5" x14ac:dyDescent="0.2">
      <c r="A120" s="109">
        <v>5132</v>
      </c>
      <c r="B120" s="106" t="s">
        <v>436</v>
      </c>
      <c r="C120" s="110">
        <v>232237.96</v>
      </c>
      <c r="D120" s="112">
        <f t="shared" si="0"/>
        <v>2.0627642379323001E-3</v>
      </c>
      <c r="E120" s="111"/>
    </row>
    <row r="121" spans="1:5" x14ac:dyDescent="0.2">
      <c r="A121" s="109">
        <v>5133</v>
      </c>
      <c r="B121" s="106" t="s">
        <v>437</v>
      </c>
      <c r="C121" s="110">
        <v>1556369.35</v>
      </c>
      <c r="D121" s="112">
        <f t="shared" si="0"/>
        <v>1.3823851347100791E-2</v>
      </c>
      <c r="E121" s="111"/>
    </row>
    <row r="122" spans="1:5" x14ac:dyDescent="0.2">
      <c r="A122" s="109">
        <v>5134</v>
      </c>
      <c r="B122" s="106" t="s">
        <v>438</v>
      </c>
      <c r="C122" s="110">
        <v>753345.14</v>
      </c>
      <c r="D122" s="112">
        <f t="shared" si="0"/>
        <v>6.6912980703589626E-3</v>
      </c>
      <c r="E122" s="111"/>
    </row>
    <row r="123" spans="1:5" x14ac:dyDescent="0.2">
      <c r="A123" s="109">
        <v>5135</v>
      </c>
      <c r="B123" s="106" t="s">
        <v>439</v>
      </c>
      <c r="C123" s="110">
        <v>335564.27</v>
      </c>
      <c r="D123" s="112">
        <f t="shared" si="0"/>
        <v>2.9805203924623633E-3</v>
      </c>
      <c r="E123" s="111"/>
    </row>
    <row r="124" spans="1:5" x14ac:dyDescent="0.2">
      <c r="A124" s="109">
        <v>5136</v>
      </c>
      <c r="B124" s="106" t="s">
        <v>440</v>
      </c>
      <c r="C124" s="110">
        <v>728790.3</v>
      </c>
      <c r="D124" s="112">
        <f t="shared" si="0"/>
        <v>6.4731991608604914E-3</v>
      </c>
      <c r="E124" s="111"/>
    </row>
    <row r="125" spans="1:5" x14ac:dyDescent="0.2">
      <c r="A125" s="109">
        <v>5137</v>
      </c>
      <c r="B125" s="106" t="s">
        <v>441</v>
      </c>
      <c r="C125" s="110">
        <v>92195.09</v>
      </c>
      <c r="D125" s="112">
        <f t="shared" si="0"/>
        <v>8.1888737984500812E-4</v>
      </c>
      <c r="E125" s="111"/>
    </row>
    <row r="126" spans="1:5" x14ac:dyDescent="0.2">
      <c r="A126" s="109">
        <v>5138</v>
      </c>
      <c r="B126" s="106" t="s">
        <v>442</v>
      </c>
      <c r="C126" s="110">
        <v>828644.74</v>
      </c>
      <c r="D126" s="112">
        <f t="shared" si="0"/>
        <v>7.3601177672362817E-3</v>
      </c>
      <c r="E126" s="111"/>
    </row>
    <row r="127" spans="1:5" x14ac:dyDescent="0.2">
      <c r="A127" s="109">
        <v>5139</v>
      </c>
      <c r="B127" s="106" t="s">
        <v>443</v>
      </c>
      <c r="C127" s="110">
        <v>10372664.869999999</v>
      </c>
      <c r="D127" s="112">
        <f t="shared" si="0"/>
        <v>9.2131200885043465E-2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13728090.100000001</v>
      </c>
      <c r="D128" s="112">
        <f t="shared" si="0"/>
        <v>0.1219344732161463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6929599.9800000004</v>
      </c>
      <c r="D132" s="112">
        <f t="shared" si="0"/>
        <v>6.1549503026638634E-2</v>
      </c>
      <c r="E132" s="111"/>
    </row>
    <row r="133" spans="1:5" x14ac:dyDescent="0.2">
      <c r="A133" s="109">
        <v>5221</v>
      </c>
      <c r="B133" s="106" t="s">
        <v>449</v>
      </c>
      <c r="C133" s="110">
        <v>6929599.9800000004</v>
      </c>
      <c r="D133" s="112">
        <f t="shared" si="0"/>
        <v>6.1549503026638634E-2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4193098.12</v>
      </c>
      <c r="D138" s="112">
        <f t="shared" si="0"/>
        <v>3.724357916370416E-2</v>
      </c>
      <c r="E138" s="111"/>
    </row>
    <row r="139" spans="1:5" x14ac:dyDescent="0.2">
      <c r="A139" s="109">
        <v>5241</v>
      </c>
      <c r="B139" s="106" t="s">
        <v>453</v>
      </c>
      <c r="C139" s="110">
        <v>2071659.12</v>
      </c>
      <c r="D139" s="112">
        <f t="shared" si="0"/>
        <v>1.8400714275660618E-2</v>
      </c>
      <c r="E139" s="111"/>
    </row>
    <row r="140" spans="1:5" x14ac:dyDescent="0.2">
      <c r="A140" s="109">
        <v>5242</v>
      </c>
      <c r="B140" s="106" t="s">
        <v>454</v>
      </c>
      <c r="C140" s="110">
        <v>1959600</v>
      </c>
      <c r="D140" s="112">
        <f t="shared" si="0"/>
        <v>1.7405392299571245E-2</v>
      </c>
      <c r="E140" s="111"/>
    </row>
    <row r="141" spans="1:5" x14ac:dyDescent="0.2">
      <c r="A141" s="109">
        <v>5243</v>
      </c>
      <c r="B141" s="106" t="s">
        <v>455</v>
      </c>
      <c r="C141" s="110">
        <v>161839</v>
      </c>
      <c r="D141" s="112">
        <f t="shared" si="0"/>
        <v>1.4374725884722958E-3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2585392</v>
      </c>
      <c r="D143" s="112">
        <f t="shared" si="0"/>
        <v>2.2963748728400239E-2</v>
      </c>
      <c r="E143" s="111"/>
    </row>
    <row r="144" spans="1:5" x14ac:dyDescent="0.2">
      <c r="A144" s="109">
        <v>5251</v>
      </c>
      <c r="B144" s="106" t="s">
        <v>457</v>
      </c>
      <c r="C144" s="110">
        <v>33352.800000000003</v>
      </c>
      <c r="D144" s="112">
        <f t="shared" si="0"/>
        <v>2.962434008415697E-4</v>
      </c>
      <c r="E144" s="111"/>
    </row>
    <row r="145" spans="1:5" x14ac:dyDescent="0.2">
      <c r="A145" s="109">
        <v>5252</v>
      </c>
      <c r="B145" s="106" t="s">
        <v>458</v>
      </c>
      <c r="C145" s="110">
        <v>2552039.2000000002</v>
      </c>
      <c r="D145" s="112">
        <f t="shared" si="0"/>
        <v>2.2667505327558669E-2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20000</v>
      </c>
      <c r="D158" s="112">
        <f t="shared" si="0"/>
        <v>1.7764229740325829E-4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20000</v>
      </c>
      <c r="D160" s="112">
        <f t="shared" si="0"/>
        <v>1.7764229740325829E-4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579551.68999999994</v>
      </c>
      <c r="D171" s="112">
        <f t="shared" si="1"/>
        <v>5.147644683777047E-3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579551.68999999994</v>
      </c>
      <c r="D172" s="112">
        <f t="shared" si="1"/>
        <v>5.147644683777047E-3</v>
      </c>
      <c r="E172" s="111"/>
    </row>
    <row r="173" spans="1:5" x14ac:dyDescent="0.2">
      <c r="A173" s="109">
        <v>5411</v>
      </c>
      <c r="B173" s="106" t="s">
        <v>483</v>
      </c>
      <c r="C173" s="110">
        <v>579551.68999999994</v>
      </c>
      <c r="D173" s="112">
        <f t="shared" si="1"/>
        <v>5.147644683777047E-3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8019269.7599999998</v>
      </c>
      <c r="D219" s="112">
        <f t="shared" si="1"/>
        <v>7.122807518314378E-2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4009634.88</v>
      </c>
      <c r="D220" s="112">
        <f t="shared" si="1"/>
        <v>3.561403759157189E-2</v>
      </c>
      <c r="E220" s="111"/>
    </row>
    <row r="221" spans="1:5" x14ac:dyDescent="0.2">
      <c r="A221" s="109">
        <v>5611</v>
      </c>
      <c r="B221" s="106" t="s">
        <v>523</v>
      </c>
      <c r="C221" s="110">
        <v>4009634.88</v>
      </c>
      <c r="D221" s="112">
        <f t="shared" si="1"/>
        <v>3.561403759157189E-2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4" sqref="E3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656</v>
      </c>
      <c r="B1" s="171"/>
      <c r="C1" s="171"/>
      <c r="D1" s="82" t="s">
        <v>244</v>
      </c>
      <c r="E1" s="83">
        <v>2019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654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22098794.239999998</v>
      </c>
    </row>
    <row r="9" spans="1:5" x14ac:dyDescent="0.2">
      <c r="A9" s="88">
        <v>3120</v>
      </c>
      <c r="B9" s="84" t="s">
        <v>525</v>
      </c>
      <c r="C9" s="89">
        <v>572896.68000000005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109453559.64</v>
      </c>
    </row>
    <row r="15" spans="1:5" x14ac:dyDescent="0.2">
      <c r="A15" s="88">
        <v>3220</v>
      </c>
      <c r="B15" s="84" t="s">
        <v>529</v>
      </c>
      <c r="C15" s="89">
        <v>298613257.36000001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67111.3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9" workbookViewId="0">
      <selection activeCell="E54" sqref="E54"/>
    </sheetView>
  </sheetViews>
  <sheetFormatPr baseColWidth="10" defaultColWidth="9.140625" defaultRowHeight="11.25" x14ac:dyDescent="0.2"/>
  <cols>
    <col min="1" max="1" width="10" style="84" customWidth="1"/>
    <col min="2" max="2" width="22" style="84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1" t="s">
        <v>656</v>
      </c>
      <c r="B1" s="171"/>
      <c r="C1" s="171"/>
      <c r="D1" s="82" t="s">
        <v>244</v>
      </c>
      <c r="E1" s="83">
        <v>2019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654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  <c r="E8" s="89">
        <f>C8-D8</f>
        <v>0</v>
      </c>
    </row>
    <row r="9" spans="1:5" x14ac:dyDescent="0.2">
      <c r="A9" s="88">
        <v>1112</v>
      </c>
      <c r="B9" s="84" t="s">
        <v>544</v>
      </c>
      <c r="C9" s="89">
        <v>24553355.710000001</v>
      </c>
      <c r="D9" s="89">
        <v>26648707.41</v>
      </c>
      <c r="E9" s="89">
        <f t="shared" ref="E9:E15" si="0">C9-D9</f>
        <v>-2095351.6999999993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  <c r="E10" s="89">
        <f t="shared" si="0"/>
        <v>0</v>
      </c>
    </row>
    <row r="11" spans="1:5" x14ac:dyDescent="0.2">
      <c r="A11" s="88">
        <v>1114</v>
      </c>
      <c r="B11" s="84" t="s">
        <v>250</v>
      </c>
      <c r="C11" s="89">
        <v>131036236.79000001</v>
      </c>
      <c r="D11" s="89">
        <v>88825483.569999993</v>
      </c>
      <c r="E11" s="89">
        <f t="shared" si="0"/>
        <v>42210753.220000014</v>
      </c>
    </row>
    <row r="12" spans="1:5" x14ac:dyDescent="0.2">
      <c r="A12" s="88">
        <v>1115</v>
      </c>
      <c r="B12" s="84" t="s">
        <v>251</v>
      </c>
      <c r="C12" s="89">
        <v>12547260.59</v>
      </c>
      <c r="D12" s="89">
        <v>13350808.060000001</v>
      </c>
      <c r="E12" s="89">
        <f t="shared" si="0"/>
        <v>-803547.47000000067</v>
      </c>
    </row>
    <row r="13" spans="1:5" x14ac:dyDescent="0.2">
      <c r="A13" s="88">
        <v>1116</v>
      </c>
      <c r="B13" s="84" t="s">
        <v>546</v>
      </c>
      <c r="C13" s="89">
        <v>30957.71</v>
      </c>
      <c r="D13" s="89">
        <v>209925.27</v>
      </c>
      <c r="E13" s="89">
        <f t="shared" si="0"/>
        <v>-178967.56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  <c r="E14" s="89">
        <f t="shared" si="0"/>
        <v>0</v>
      </c>
    </row>
    <row r="15" spans="1:5" x14ac:dyDescent="0.2">
      <c r="A15" s="88">
        <v>1110</v>
      </c>
      <c r="B15" s="84" t="s">
        <v>548</v>
      </c>
      <c r="C15" s="89">
        <f>SUM(C8:C14)</f>
        <v>168167810.80000001</v>
      </c>
      <c r="D15" s="89">
        <f>SUM(D8:D14)</f>
        <v>129034924.30999999</v>
      </c>
      <c r="E15" s="89">
        <f t="shared" si="0"/>
        <v>39132886.490000024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222082416.21000004</v>
      </c>
    </row>
    <row r="21" spans="1:5" x14ac:dyDescent="0.2">
      <c r="A21" s="88">
        <v>1231</v>
      </c>
      <c r="B21" s="84" t="s">
        <v>285</v>
      </c>
      <c r="C21" s="89">
        <v>18977650.859999999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200184223.36000001</v>
      </c>
    </row>
    <row r="26" spans="1:5" x14ac:dyDescent="0.2">
      <c r="A26" s="88">
        <v>1236</v>
      </c>
      <c r="B26" s="84" t="s">
        <v>290</v>
      </c>
      <c r="C26" s="89">
        <v>2920541.99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82074723.180000007</v>
      </c>
    </row>
    <row r="29" spans="1:5" x14ac:dyDescent="0.2">
      <c r="A29" s="88">
        <v>1241</v>
      </c>
      <c r="B29" s="84" t="s">
        <v>293</v>
      </c>
      <c r="C29" s="89">
        <v>10900215.390000001</v>
      </c>
    </row>
    <row r="30" spans="1:5" x14ac:dyDescent="0.2">
      <c r="A30" s="88">
        <v>1242</v>
      </c>
      <c r="B30" s="84" t="s">
        <v>294</v>
      </c>
      <c r="C30" s="89">
        <v>1703828.83</v>
      </c>
    </row>
    <row r="31" spans="1:5" x14ac:dyDescent="0.2">
      <c r="A31" s="88">
        <v>1243</v>
      </c>
      <c r="B31" s="84" t="s">
        <v>295</v>
      </c>
      <c r="C31" s="89">
        <v>217961</v>
      </c>
    </row>
    <row r="32" spans="1:5" x14ac:dyDescent="0.2">
      <c r="A32" s="88">
        <v>1244</v>
      </c>
      <c r="B32" s="84" t="s">
        <v>296</v>
      </c>
      <c r="C32" s="89">
        <v>57279592.539999999</v>
      </c>
    </row>
    <row r="33" spans="1:5" x14ac:dyDescent="0.2">
      <c r="A33" s="88">
        <v>1245</v>
      </c>
      <c r="B33" s="84" t="s">
        <v>297</v>
      </c>
      <c r="C33" s="89">
        <v>3804472.75</v>
      </c>
    </row>
    <row r="34" spans="1:5" x14ac:dyDescent="0.2">
      <c r="A34" s="88">
        <v>1246</v>
      </c>
      <c r="B34" s="84" t="s">
        <v>298</v>
      </c>
      <c r="C34" s="89">
        <v>8168652.6699999999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120366.91</v>
      </c>
    </row>
    <row r="38" spans="1:5" x14ac:dyDescent="0.2">
      <c r="A38" s="88">
        <v>1251</v>
      </c>
      <c r="B38" s="84" t="s">
        <v>303</v>
      </c>
      <c r="C38" s="89">
        <v>89426.91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30940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4009634.88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4009634.88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4009634.88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5" sqref="B15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2019-07-23T15:12:57Z</cp:lastPrinted>
  <dcterms:created xsi:type="dcterms:W3CDTF">2012-12-11T20:36:24Z</dcterms:created>
  <dcterms:modified xsi:type="dcterms:W3CDTF">2019-07-24T22:00:18Z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