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2. Abril-Junio 2019\Digitales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D53" i="2" l="1"/>
  <c r="D40" i="2"/>
  <c r="D36" i="2"/>
  <c r="E53" i="2" l="1"/>
  <c r="E52" i="2"/>
  <c r="D52" i="2"/>
  <c r="E48" i="2"/>
  <c r="E47" i="2"/>
  <c r="E57" i="2" s="1"/>
  <c r="D47" i="2"/>
  <c r="E44" i="2"/>
  <c r="D16" i="2"/>
  <c r="D33" i="2" s="1"/>
  <c r="D57" i="2" l="1"/>
  <c r="D44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<sst xmlns="http://schemas.openxmlformats.org/spreadsheetml/2006/main" count="62" uniqueCount="53">
  <si>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</si>
  <si>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</si>
  <si>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</si>
  <si>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</si>
  <si>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</si>
  <si>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</si>
  <si>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</si>
  <si>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</si>
  <si>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</si>
  <si>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</si>
  <si>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</si>
  <si>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</si>
  <si>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</si>
  <si>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</si>
  <si>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</si>
  <si>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</si>
  <si>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</si>
  <si>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</si>
  <si>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</si>
  <si>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</si>
  <si>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</si>
  <si>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</si>
  <si>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</si>
  <si>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</si>
  <si>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</si>
  <si>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</si>
  <si>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</si>
  <si>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</si>
  <si>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</si>
  <si>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</si>
  <si>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</si>
  <si>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</si>
  <si>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</si>
  <si>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</si>
  <si>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</si>
  <si>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</si>
  <si>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</si>
  <si>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</si>
  <si>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</si>
  <si>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</si>
  <si>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</si>
  <si>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</si>
  <si>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</si>
  <si>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</si>
  <si>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</si>
  <si>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</si>
  <si>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</si>
  <si>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</si>
  <si>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</si>
  <si>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</si>
  <si>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</si>
  <si>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</si>
  <si>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Municipio de Valle de Santiago, Gto. 
Estado de Flujos de Efectivo
Del 1 de Enero al 30 de Junio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</si>
</sst>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8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0" fontId="0" fillId="0" borderId="0" xfId="0"/>
    <xf numFmtId="0" fontId="5" fillId="2" borderId="8" xfId="8" applyFont="1" applyFill="1" applyBorder="1" applyAlignment="1">
      <alignment horizontal="center" vertical="center" wrapText="1"/>
    </xf>
    <xf numFmtId="0" fontId="5" fillId="2" borderId="7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 applyProtection="1">
      <alignment horizontal="center" vertical="top" wrapText="1"/>
      <protection locked="0"/>
    </xf>
    <xf numFmtId="0" fontId="5" fillId="0" borderId="2" xfId="8" applyFont="1" applyFill="1" applyBorder="1" applyAlignment="1" applyProtection="1">
      <alignment horizontal="center" vertical="top" wrapText="1"/>
      <protection locked="0"/>
    </xf>
    <xf numFmtId="0" fontId="5" fillId="0" borderId="0" xfId="8" applyFont="1" applyFill="1" applyBorder="1" applyAlignment="1">
      <alignment horizontal="left" vertical="top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>
      <alignment horizontal="left" vertical="top" wrapText="1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0" fontId="9" fillId="0" borderId="1" xfId="8" applyFont="1" applyFill="1" applyBorder="1" applyAlignment="1">
      <alignment vertical="top"/>
    </xf>
    <xf numFmtId="0" fontId="5" fillId="0" borderId="0" xfId="8" applyFont="1" applyFill="1" applyBorder="1" applyAlignment="1">
      <alignment vertical="top" wrapText="1"/>
    </xf>
    <xf numFmtId="0" fontId="5" fillId="0" borderId="1" xfId="8" applyFont="1" applyFill="1" applyBorder="1" applyAlignment="1">
      <alignment vertical="top"/>
    </xf>
    <xf numFmtId="0" fontId="6" fillId="0" borderId="3" xfId="8" applyFont="1" applyFill="1" applyBorder="1" applyProtection="1">
      <protection locked="0"/>
    </xf>
    <xf numFmtId="0" fontId="6" fillId="0" borderId="3" xfId="8" applyFont="1" applyFill="1" applyBorder="1" applyAlignment="1">
      <alignment vertical="top" wrapText="1"/>
    </xf>
    <xf numFmtId="4" fontId="6" fillId="0" borderId="4" xfId="8" applyNumberFormat="1" applyFont="1" applyFill="1" applyBorder="1" applyAlignment="1">
      <alignment vertical="top"/>
    </xf>
    <xf numFmtId="0" fontId="6" fillId="0" borderId="0" xfId="8" applyFont="1" applyFill="1" applyBorder="1" applyAlignment="1" applyProtection="1">
      <alignment wrapText="1"/>
      <protection locked="0"/>
    </xf>
    <xf numFmtId="0" fontId="6" fillId="0" borderId="1" xfId="8" applyFont="1" applyFill="1" applyBorder="1" applyAlignment="1" applyProtection="1">
      <protection locked="0"/>
    </xf>
    <xf numFmtId="0" fontId="10" fillId="0" borderId="1" xfId="8" applyFont="1" applyFill="1" applyBorder="1" applyAlignment="1" applyProtection="1">
      <protection locked="0"/>
    </xf>
    <xf numFmtId="0" fontId="6" fillId="0" borderId="5" xfId="8" applyFont="1" applyFill="1" applyBorder="1" applyAlignment="1" applyProtection="1">
      <protection locked="0"/>
    </xf>
    <xf numFmtId="0" fontId="6" fillId="0" borderId="0" xfId="8" applyFont="1" applyFill="1" applyBorder="1" applyAlignment="1" applyProtection="1">
      <protection locked="0"/>
    </xf>
    <xf numFmtId="43" fontId="6" fillId="0" borderId="0" xfId="63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43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Alignment="1" applyProtection="1">
      <alignment horizontal="right" vertical="top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horizontal="center" vertical="center" wrapText="1"/>
    </xf>
    <xf numFmtId="0" fontId="5" fillId="2" borderId="7" xfId="8" applyFont="1" applyFill="1" applyBorder="1" applyAlignment="1">
      <alignment horizontal="center" vertical="center" wrapText="1"/>
    </xf>
  </cellXfs>
  <cellStyles count="64">
    <cellStyle name="Euro" xfId="1"/>
    <cellStyle name="Millares" xfId="63" builtinId="3"/>
    <cellStyle name="Millares 2" xfId="2"/>
    <cellStyle name="Millares 2 2" xfId="3"/>
    <cellStyle name="Millares 2 2 2" xfId="26"/>
    <cellStyle name="Millares 2 2 2 2" xfId="46"/>
    <cellStyle name="Millares 2 2 3" xfId="17"/>
    <cellStyle name="Millares 2 2 4" xfId="37"/>
    <cellStyle name="Millares 2 2 5" xfId="55"/>
    <cellStyle name="Millares 2 3" xfId="4"/>
    <cellStyle name="Millares 2 3 2" xfId="27"/>
    <cellStyle name="Millares 2 3 2 2" xfId="47"/>
    <cellStyle name="Millares 2 3 3" xfId="18"/>
    <cellStyle name="Millares 2 3 4" xfId="38"/>
    <cellStyle name="Millares 2 3 5" xfId="56"/>
    <cellStyle name="Millares 2 4" xfId="25"/>
    <cellStyle name="Millares 2 4 2" xfId="45"/>
    <cellStyle name="Millares 2 5" xfId="16"/>
    <cellStyle name="Millares 2 6" xfId="36"/>
    <cellStyle name="Millares 2 7" xfId="54"/>
    <cellStyle name="Millares 3" xfId="5"/>
    <cellStyle name="Millares 3 2" xfId="28"/>
    <cellStyle name="Millares 3 2 2" xfId="48"/>
    <cellStyle name="Millares 3 3" xfId="19"/>
    <cellStyle name="Millares 3 4" xfId="39"/>
    <cellStyle name="Millares 3 5" xfId="57"/>
    <cellStyle name="Millares 4" xfId="34"/>
    <cellStyle name="Moneda 2" xfId="6"/>
    <cellStyle name="Moneda 2 2" xfId="29"/>
    <cellStyle name="Moneda 2 2 2" xfId="49"/>
    <cellStyle name="Moneda 2 3" xfId="20"/>
    <cellStyle name="Moneda 2 4" xfId="40"/>
    <cellStyle name="Moneda 2 5" xfId="58"/>
    <cellStyle name="Normal" xfId="0" builtinId="0"/>
    <cellStyle name="Normal 2" xfId="7"/>
    <cellStyle name="Normal 2 2" xfId="8"/>
    <cellStyle name="Normal 2 3" xfId="30"/>
    <cellStyle name="Normal 2 3 2" xfId="50"/>
    <cellStyle name="Normal 2 4" xfId="21"/>
    <cellStyle name="Normal 2 5" xfId="41"/>
    <cellStyle name="Normal 2 6" xfId="59"/>
    <cellStyle name="Normal 3" xfId="9"/>
    <cellStyle name="Normal 3 2" xfId="31"/>
    <cellStyle name="Normal 3 2 2" xfId="51"/>
    <cellStyle name="Normal 3 3" xfId="22"/>
    <cellStyle name="Normal 3 4" xfId="42"/>
    <cellStyle name="Normal 3 5" xfId="6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2 2" xfId="53"/>
    <cellStyle name="Normal 6 2 3" xfId="24"/>
    <cellStyle name="Normal 6 2 4" xfId="44"/>
    <cellStyle name="Normal 6 2 5" xfId="62"/>
    <cellStyle name="Normal 6 3" xfId="32"/>
    <cellStyle name="Normal 6 3 2" xfId="52"/>
    <cellStyle name="Normal 6 4" xfId="23"/>
    <cellStyle name="Normal 6 5" xfId="43"/>
    <cellStyle name="Normal 6 6" xfId="61"/>
    <cellStyle name="Normal 7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1" width="3.33203125" style="28" customWidth="1"/>
    <col min="2" max="2" width="7.83203125" style="1" customWidth="1"/>
    <col min="3" max="3" width="63" style="24" customWidth="1"/>
    <col min="4" max="4" width="22" style="1" customWidth="1"/>
    <col min="5" max="5" width="22.5" style="1" customWidth="1"/>
    <col min="6" max="6" width="12" style="1"/>
    <col min="7" max="7" width="15.1640625" style="1" bestFit="1" customWidth="1"/>
    <col min="8" max="8" width="15" style="1" bestFit="1" customWidth="1"/>
    <col min="9" max="16384" width="12" style="1"/>
  </cols>
  <sheetData>
    <row r="1" spans="1:8" ht="39.950000000000003" customHeight="1" x14ac:dyDescent="0.2">
      <c r="A1" s="33" t="s">
        <v>52</v>
      </c>
      <c r="B1" s="34"/>
      <c r="C1" s="34"/>
      <c r="D1" s="34"/>
      <c r="E1" s="35"/>
    </row>
    <row r="2" spans="1:8" ht="15" customHeight="1" x14ac:dyDescent="0.2">
      <c r="A2" s="36" t="s">
        <v>0</v>
      </c>
      <c r="B2" s="37"/>
      <c r="C2" s="37"/>
      <c r="D2" s="5">
        <v>2019</v>
      </c>
      <c r="E2" s="4">
        <v>2018</v>
      </c>
    </row>
    <row r="3" spans="1:8" ht="15" customHeight="1" x14ac:dyDescent="0.2">
      <c r="A3" s="25"/>
      <c r="B3" s="3"/>
      <c r="C3" s="6"/>
      <c r="D3" s="6"/>
      <c r="E3" s="7"/>
    </row>
    <row r="4" spans="1:8" x14ac:dyDescent="0.2">
      <c r="A4" s="8" t="s">
        <v>1</v>
      </c>
      <c r="B4" s="3"/>
      <c r="C4" s="9"/>
      <c r="D4" s="10"/>
      <c r="E4" s="11"/>
    </row>
    <row r="5" spans="1:8" x14ac:dyDescent="0.2">
      <c r="A5" s="25"/>
      <c r="B5" s="12" t="s">
        <v>2</v>
      </c>
      <c r="C5" s="9"/>
      <c r="D5" s="13">
        <v>218029723.81999999</v>
      </c>
      <c r="E5" s="14">
        <v>397185054.36000001</v>
      </c>
      <c r="G5" s="2"/>
      <c r="H5" s="2"/>
    </row>
    <row r="6" spans="1:8" x14ac:dyDescent="0.2">
      <c r="A6" s="26">
        <v>4110</v>
      </c>
      <c r="B6" s="3"/>
      <c r="C6" s="15" t="s">
        <v>3</v>
      </c>
      <c r="D6" s="16">
        <v>16245683.26</v>
      </c>
      <c r="E6" s="17">
        <v>17265944.629999999</v>
      </c>
      <c r="H6" s="2"/>
    </row>
    <row r="7" spans="1:8" x14ac:dyDescent="0.2">
      <c r="A7" s="26">
        <v>4120</v>
      </c>
      <c r="B7" s="3"/>
      <c r="C7" s="15" t="s">
        <v>4</v>
      </c>
      <c r="D7" s="16">
        <v>0</v>
      </c>
      <c r="E7" s="17">
        <v>0</v>
      </c>
      <c r="H7" s="2"/>
    </row>
    <row r="8" spans="1:8" x14ac:dyDescent="0.2">
      <c r="A8" s="26">
        <v>4130</v>
      </c>
      <c r="B8" s="3"/>
      <c r="C8" s="15" t="s">
        <v>42</v>
      </c>
      <c r="D8" s="16">
        <v>393075</v>
      </c>
      <c r="E8" s="17">
        <v>5738426.1200000001</v>
      </c>
      <c r="G8" s="29"/>
      <c r="H8" s="2"/>
    </row>
    <row r="9" spans="1:8" x14ac:dyDescent="0.2">
      <c r="A9" s="26">
        <v>4140</v>
      </c>
      <c r="B9" s="3"/>
      <c r="C9" s="15" t="s">
        <v>5</v>
      </c>
      <c r="D9" s="16">
        <v>11480251.76</v>
      </c>
      <c r="E9" s="17">
        <v>23801553.41</v>
      </c>
    </row>
    <row r="10" spans="1:8" x14ac:dyDescent="0.2">
      <c r="A10" s="26">
        <v>4150</v>
      </c>
      <c r="B10" s="3"/>
      <c r="C10" s="15" t="s">
        <v>43</v>
      </c>
      <c r="D10" s="16">
        <v>2111709.96</v>
      </c>
      <c r="E10" s="17">
        <v>4109665.89</v>
      </c>
    </row>
    <row r="11" spans="1:8" x14ac:dyDescent="0.2">
      <c r="A11" s="26">
        <v>4160</v>
      </c>
      <c r="B11" s="3"/>
      <c r="C11" s="15" t="s">
        <v>44</v>
      </c>
      <c r="D11" s="16">
        <v>1347567.17</v>
      </c>
      <c r="E11" s="17">
        <v>1598221.26</v>
      </c>
      <c r="G11" s="29"/>
      <c r="H11" s="29"/>
    </row>
    <row r="12" spans="1:8" x14ac:dyDescent="0.2">
      <c r="A12" s="26">
        <v>4170</v>
      </c>
      <c r="B12" s="3"/>
      <c r="C12" s="15" t="s">
        <v>45</v>
      </c>
      <c r="D12" s="16">
        <v>0</v>
      </c>
      <c r="E12" s="17">
        <v>0</v>
      </c>
    </row>
    <row r="13" spans="1:8" ht="22.5" x14ac:dyDescent="0.2">
      <c r="A13" s="26">
        <v>4210</v>
      </c>
      <c r="B13" s="3"/>
      <c r="C13" s="15" t="s">
        <v>46</v>
      </c>
      <c r="D13" s="16">
        <v>186451436.66999999</v>
      </c>
      <c r="E13" s="17">
        <v>344671243.05000001</v>
      </c>
      <c r="G13" s="31"/>
      <c r="H13" s="31"/>
    </row>
    <row r="14" spans="1:8" ht="22.5" x14ac:dyDescent="0.2">
      <c r="A14" s="26">
        <v>4220</v>
      </c>
      <c r="B14" s="3"/>
      <c r="C14" s="15" t="s">
        <v>47</v>
      </c>
      <c r="D14" s="16">
        <v>0</v>
      </c>
      <c r="E14" s="17">
        <v>0</v>
      </c>
      <c r="H14" s="31"/>
    </row>
    <row r="15" spans="1:8" x14ac:dyDescent="0.2">
      <c r="A15" s="26" t="s">
        <v>48</v>
      </c>
      <c r="B15" s="3"/>
      <c r="C15" s="15" t="s">
        <v>6</v>
      </c>
      <c r="D15" s="16">
        <v>0</v>
      </c>
      <c r="E15" s="17">
        <v>0</v>
      </c>
    </row>
    <row r="16" spans="1:8" x14ac:dyDescent="0.2">
      <c r="A16" s="26" t="s">
        <v>49</v>
      </c>
      <c r="B16" s="12" t="s">
        <v>7</v>
      </c>
      <c r="C16" s="9"/>
      <c r="D16" s="13">
        <f>SUM(D17:D32)</f>
        <v>101312276.08000001</v>
      </c>
      <c r="E16" s="14">
        <v>271066429.02000004</v>
      </c>
    </row>
    <row r="17" spans="1:5" x14ac:dyDescent="0.2">
      <c r="A17" s="26">
        <v>5110</v>
      </c>
      <c r="B17" s="3"/>
      <c r="C17" s="15" t="s">
        <v>8</v>
      </c>
      <c r="D17" s="30">
        <v>60114692.739999995</v>
      </c>
      <c r="E17" s="17">
        <v>137113904.44999999</v>
      </c>
    </row>
    <row r="18" spans="1:5" x14ac:dyDescent="0.2">
      <c r="A18" s="26">
        <v>5120</v>
      </c>
      <c r="B18" s="3"/>
      <c r="C18" s="15" t="s">
        <v>9</v>
      </c>
      <c r="D18" s="16">
        <v>8592873.0399999991</v>
      </c>
      <c r="E18" s="17">
        <v>33368173.149999999</v>
      </c>
    </row>
    <row r="19" spans="1:5" x14ac:dyDescent="0.2">
      <c r="A19" s="26">
        <v>5130</v>
      </c>
      <c r="B19" s="3"/>
      <c r="C19" s="15" t="s">
        <v>10</v>
      </c>
      <c r="D19" s="16">
        <v>19949617.399999999</v>
      </c>
      <c r="E19" s="17">
        <v>51828666.329999998</v>
      </c>
    </row>
    <row r="20" spans="1:5" x14ac:dyDescent="0.2">
      <c r="A20" s="26">
        <v>5210</v>
      </c>
      <c r="B20" s="3"/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B21" s="3"/>
      <c r="C21" s="15" t="s">
        <v>12</v>
      </c>
      <c r="D21" s="16">
        <v>6929599.9800000004</v>
      </c>
      <c r="E21" s="17">
        <v>13326143.199999999</v>
      </c>
    </row>
    <row r="22" spans="1:5" x14ac:dyDescent="0.2">
      <c r="A22" s="26">
        <v>5230</v>
      </c>
      <c r="B22" s="3"/>
      <c r="C22" s="15" t="s">
        <v>13</v>
      </c>
      <c r="D22" s="16">
        <v>0</v>
      </c>
      <c r="E22" s="17">
        <v>14602039.380000001</v>
      </c>
    </row>
    <row r="23" spans="1:5" x14ac:dyDescent="0.2">
      <c r="A23" s="26">
        <v>5240</v>
      </c>
      <c r="B23" s="3"/>
      <c r="C23" s="15" t="s">
        <v>14</v>
      </c>
      <c r="D23" s="16">
        <v>3120100.92</v>
      </c>
      <c r="E23" s="17">
        <v>14965111.619999999</v>
      </c>
    </row>
    <row r="24" spans="1:5" x14ac:dyDescent="0.2">
      <c r="A24" s="26">
        <v>5250</v>
      </c>
      <c r="B24" s="3"/>
      <c r="C24" s="15" t="s">
        <v>15</v>
      </c>
      <c r="D24" s="16">
        <v>2585392</v>
      </c>
      <c r="E24" s="17">
        <v>5323223.79</v>
      </c>
    </row>
    <row r="25" spans="1:5" x14ac:dyDescent="0.2">
      <c r="A25" s="26">
        <v>5260</v>
      </c>
      <c r="B25" s="3"/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B26" s="3"/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B27" s="3"/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B28" s="3"/>
      <c r="C28" s="15" t="s">
        <v>19</v>
      </c>
      <c r="D28" s="16">
        <v>20000</v>
      </c>
      <c r="E28" s="17">
        <v>160000</v>
      </c>
    </row>
    <row r="29" spans="1:5" x14ac:dyDescent="0.2">
      <c r="A29" s="26">
        <v>5310</v>
      </c>
      <c r="B29" s="3"/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B30" s="3"/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B31" s="3"/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B32" s="3"/>
      <c r="C32" s="15" t="s">
        <v>23</v>
      </c>
      <c r="D32" s="16">
        <v>0</v>
      </c>
      <c r="E32" s="17">
        <v>379167.1</v>
      </c>
    </row>
    <row r="33" spans="1:7" x14ac:dyDescent="0.2">
      <c r="A33" s="18" t="s">
        <v>24</v>
      </c>
      <c r="B33" s="3"/>
      <c r="C33" s="19"/>
      <c r="D33" s="13">
        <f>D5-D16</f>
        <v>116717447.73999998</v>
      </c>
      <c r="E33" s="14">
        <v>126118625.33999997</v>
      </c>
      <c r="G33" s="2"/>
    </row>
    <row r="34" spans="1:7" x14ac:dyDescent="0.2">
      <c r="A34" s="20"/>
      <c r="B34" s="3"/>
      <c r="C34" s="19"/>
      <c r="D34" s="13"/>
      <c r="E34" s="14"/>
    </row>
    <row r="35" spans="1:7" x14ac:dyDescent="0.2">
      <c r="A35" s="8" t="s">
        <v>25</v>
      </c>
      <c r="B35" s="3"/>
      <c r="C35" s="9"/>
      <c r="D35" s="16"/>
      <c r="E35" s="17"/>
    </row>
    <row r="36" spans="1:7" x14ac:dyDescent="0.2">
      <c r="A36" s="25"/>
      <c r="B36" s="12" t="s">
        <v>2</v>
      </c>
      <c r="C36" s="9"/>
      <c r="D36" s="13">
        <f>SUM(D37:D39)</f>
        <v>0</v>
      </c>
      <c r="E36" s="14">
        <v>4742302.54</v>
      </c>
    </row>
    <row r="37" spans="1:7" x14ac:dyDescent="0.2">
      <c r="A37" s="25"/>
      <c r="B37" s="3"/>
      <c r="C37" s="15" t="s">
        <v>26</v>
      </c>
      <c r="D37" s="16">
        <v>0</v>
      </c>
      <c r="E37" s="17">
        <v>4376834.8600000003</v>
      </c>
    </row>
    <row r="38" spans="1:7" x14ac:dyDescent="0.2">
      <c r="A38" s="25"/>
      <c r="B38" s="3"/>
      <c r="C38" s="15" t="s">
        <v>27</v>
      </c>
      <c r="D38" s="16">
        <v>0</v>
      </c>
      <c r="E38" s="17">
        <v>0</v>
      </c>
    </row>
    <row r="39" spans="1:7" x14ac:dyDescent="0.2">
      <c r="A39" s="25"/>
      <c r="B39" s="3"/>
      <c r="C39" s="15" t="s">
        <v>28</v>
      </c>
      <c r="D39" s="16">
        <v>0</v>
      </c>
      <c r="E39" s="17">
        <v>365467.68</v>
      </c>
    </row>
    <row r="40" spans="1:7" x14ac:dyDescent="0.2">
      <c r="A40" s="25"/>
      <c r="B40" s="12" t="s">
        <v>7</v>
      </c>
      <c r="C40" s="9"/>
      <c r="D40" s="13">
        <f>D41+D42+D43</f>
        <v>47530846</v>
      </c>
      <c r="E40" s="14">
        <v>140032253.95000002</v>
      </c>
    </row>
    <row r="41" spans="1:7" x14ac:dyDescent="0.2">
      <c r="A41" s="26">
        <v>1230</v>
      </c>
      <c r="B41" s="3"/>
      <c r="C41" s="15" t="s">
        <v>26</v>
      </c>
      <c r="D41" s="16">
        <v>44995503</v>
      </c>
      <c r="E41" s="17">
        <v>130468656.04000001</v>
      </c>
    </row>
    <row r="42" spans="1:7" x14ac:dyDescent="0.2">
      <c r="A42" s="26" t="s">
        <v>50</v>
      </c>
      <c r="B42" s="3"/>
      <c r="C42" s="15" t="s">
        <v>27</v>
      </c>
      <c r="D42" s="32">
        <v>2526543</v>
      </c>
      <c r="E42" s="17">
        <v>9561848.9100000001</v>
      </c>
    </row>
    <row r="43" spans="1:7" x14ac:dyDescent="0.2">
      <c r="A43" s="25"/>
      <c r="B43" s="3"/>
      <c r="C43" s="15" t="s">
        <v>29</v>
      </c>
      <c r="D43" s="32">
        <v>8800</v>
      </c>
      <c r="E43" s="17">
        <v>1749</v>
      </c>
    </row>
    <row r="44" spans="1:7" x14ac:dyDescent="0.2">
      <c r="A44" s="18" t="s">
        <v>30</v>
      </c>
      <c r="B44" s="3"/>
      <c r="C44" s="19"/>
      <c r="D44" s="13">
        <f>D36-D40</f>
        <v>-47530846</v>
      </c>
      <c r="E44" s="14">
        <f>E36-E40</f>
        <v>-135289951.41000003</v>
      </c>
    </row>
    <row r="45" spans="1:7" x14ac:dyDescent="0.2">
      <c r="A45" s="20"/>
      <c r="B45" s="3"/>
      <c r="C45" s="19"/>
      <c r="D45" s="13"/>
      <c r="E45" s="14"/>
    </row>
    <row r="46" spans="1:7" x14ac:dyDescent="0.2">
      <c r="A46" s="8" t="s">
        <v>31</v>
      </c>
      <c r="B46" s="3"/>
      <c r="C46" s="9"/>
      <c r="D46" s="16"/>
      <c r="E46" s="17"/>
    </row>
    <row r="47" spans="1:7" x14ac:dyDescent="0.2">
      <c r="A47" s="25"/>
      <c r="B47" s="12" t="s">
        <v>2</v>
      </c>
      <c r="C47" s="9"/>
      <c r="D47" s="13">
        <f>D48+D51</f>
        <v>0</v>
      </c>
      <c r="E47" s="14">
        <f>E49</f>
        <v>13540874.5</v>
      </c>
    </row>
    <row r="48" spans="1:7" ht="12" customHeight="1" x14ac:dyDescent="0.2">
      <c r="A48" s="25"/>
      <c r="B48" s="3"/>
      <c r="C48" s="15" t="s">
        <v>32</v>
      </c>
      <c r="D48" s="16">
        <v>0</v>
      </c>
      <c r="E48" s="17">
        <f>E49</f>
        <v>13540874.5</v>
      </c>
    </row>
    <row r="49" spans="1:5" x14ac:dyDescent="0.2">
      <c r="A49" s="26">
        <v>2233</v>
      </c>
      <c r="B49" s="3"/>
      <c r="C49" s="15" t="s">
        <v>33</v>
      </c>
      <c r="D49" s="16">
        <v>0</v>
      </c>
      <c r="E49" s="17">
        <v>13540874.5</v>
      </c>
    </row>
    <row r="50" spans="1:5" x14ac:dyDescent="0.2">
      <c r="A50" s="26">
        <v>2234</v>
      </c>
      <c r="B50" s="3"/>
      <c r="C50" s="15" t="s">
        <v>34</v>
      </c>
      <c r="D50" s="16">
        <v>0</v>
      </c>
      <c r="E50" s="17">
        <v>0</v>
      </c>
    </row>
    <row r="51" spans="1:5" x14ac:dyDescent="0.2">
      <c r="A51" s="25"/>
      <c r="B51" s="3"/>
      <c r="C51" s="15" t="s">
        <v>35</v>
      </c>
      <c r="D51" s="16">
        <v>0</v>
      </c>
      <c r="E51" s="17">
        <v>0</v>
      </c>
    </row>
    <row r="52" spans="1:5" x14ac:dyDescent="0.2">
      <c r="A52" s="25"/>
      <c r="B52" s="12" t="s">
        <v>7</v>
      </c>
      <c r="C52" s="9"/>
      <c r="D52" s="13">
        <f>D53+D56</f>
        <v>30053715.24999962</v>
      </c>
      <c r="E52" s="14">
        <f>SUM(E53+E56)</f>
        <v>-9978051.1500000004</v>
      </c>
    </row>
    <row r="53" spans="1:5" x14ac:dyDescent="0.2">
      <c r="A53" s="25"/>
      <c r="B53" s="3"/>
      <c r="C53" s="15" t="s">
        <v>36</v>
      </c>
      <c r="D53" s="16">
        <f>D54</f>
        <v>1249194.54</v>
      </c>
      <c r="E53" s="17">
        <f>SUM(E54:E55)</f>
        <v>0</v>
      </c>
    </row>
    <row r="54" spans="1:5" x14ac:dyDescent="0.2">
      <c r="A54" s="25"/>
      <c r="B54" s="3"/>
      <c r="C54" s="15" t="s">
        <v>33</v>
      </c>
      <c r="D54" s="16">
        <v>1249194.54</v>
      </c>
      <c r="E54" s="17">
        <v>0</v>
      </c>
    </row>
    <row r="55" spans="1:5" x14ac:dyDescent="0.2">
      <c r="A55" s="25"/>
      <c r="B55" s="3"/>
      <c r="C55" s="15" t="s">
        <v>34</v>
      </c>
      <c r="D55" s="16">
        <v>0</v>
      </c>
      <c r="E55" s="17">
        <v>0</v>
      </c>
    </row>
    <row r="56" spans="1:5" x14ac:dyDescent="0.2">
      <c r="A56" s="25"/>
      <c r="B56" s="3"/>
      <c r="C56" s="15" t="s">
        <v>37</v>
      </c>
      <c r="D56" s="16">
        <v>28804520.709999621</v>
      </c>
      <c r="E56" s="17">
        <v>-9978051.1500000004</v>
      </c>
    </row>
    <row r="57" spans="1:5" x14ac:dyDescent="0.2">
      <c r="A57" s="18" t="s">
        <v>38</v>
      </c>
      <c r="B57" s="3"/>
      <c r="C57" s="19"/>
      <c r="D57" s="13">
        <f>D47-D52</f>
        <v>-30053715.24999962</v>
      </c>
      <c r="E57" s="14">
        <f>E47+E52</f>
        <v>3562823.3499999996</v>
      </c>
    </row>
    <row r="58" spans="1:5" x14ac:dyDescent="0.2">
      <c r="A58" s="20"/>
      <c r="B58" s="3"/>
      <c r="C58" s="19"/>
      <c r="D58" s="13"/>
      <c r="E58" s="14"/>
    </row>
    <row r="59" spans="1:5" x14ac:dyDescent="0.2">
      <c r="A59" s="18" t="s">
        <v>39</v>
      </c>
      <c r="B59" s="3"/>
      <c r="C59" s="19"/>
      <c r="D59" s="13">
        <f>D33+D44+D57</f>
        <v>39132886.49000036</v>
      </c>
      <c r="E59" s="14">
        <v>-43759018.93</v>
      </c>
    </row>
    <row r="60" spans="1:5" x14ac:dyDescent="0.2">
      <c r="A60" s="20"/>
      <c r="B60" s="3"/>
      <c r="C60" s="19"/>
      <c r="D60" s="13"/>
      <c r="E60" s="14"/>
    </row>
    <row r="61" spans="1:5" x14ac:dyDescent="0.2">
      <c r="A61" s="18" t="s">
        <v>40</v>
      </c>
      <c r="B61" s="3"/>
      <c r="C61" s="19"/>
      <c r="D61" s="13">
        <v>129034924.31</v>
      </c>
      <c r="E61" s="14">
        <v>172793943.24000001</v>
      </c>
    </row>
    <row r="62" spans="1:5" x14ac:dyDescent="0.2">
      <c r="A62" s="18" t="s">
        <v>41</v>
      </c>
      <c r="B62" s="3"/>
      <c r="C62" s="19"/>
      <c r="D62" s="13">
        <v>168167810.80000001</v>
      </c>
      <c r="E62" s="14">
        <v>129034924.31</v>
      </c>
    </row>
    <row r="63" spans="1:5" x14ac:dyDescent="0.2">
      <c r="A63" s="27"/>
      <c r="B63" s="21"/>
      <c r="C63" s="22"/>
      <c r="D63" s="22"/>
      <c r="E63" s="23"/>
    </row>
    <row r="64" spans="1:5" x14ac:dyDescent="0.2">
      <c r="D64" s="13"/>
    </row>
    <row r="65" spans="1:4" x14ac:dyDescent="0.2">
      <c r="A65" s="28" t="s">
        <v>51</v>
      </c>
      <c r="D65" s="2"/>
    </row>
    <row r="66" spans="1:4" x14ac:dyDescent="0.2">
      <c r="D66" s="2"/>
    </row>
    <row r="68" spans="1:4" x14ac:dyDescent="0.2">
      <c r="D68" s="2"/>
    </row>
    <row r="69" spans="1:4" x14ac:dyDescent="0.2">
      <c r="D69" s="2"/>
    </row>
    <row r="72" spans="1:4" x14ac:dyDescent="0.2">
      <c r="D72" s="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cp:lastPrinted>2019-07-19T20:39:24Z</cp:lastPrinted>
  <dcterms:created xsi:type="dcterms:W3CDTF">2012-12-11T20:31:36Z</dcterms:created>
  <dcterms:modified xsi:type="dcterms:W3CDTF">2019-07-24T21:57:53Z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