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6" i="2" l="1"/>
  <c r="D44" i="2"/>
  <c r="D40" i="2" l="1"/>
  <c r="D36" i="2"/>
  <c r="D53" i="2" l="1"/>
  <c r="D52" i="2" s="1"/>
  <c r="D48" i="2"/>
  <c r="D47" i="2" s="1"/>
  <c r="D57" i="2" l="1"/>
  <c r="E47" i="2"/>
  <c r="E40" i="2" l="1"/>
  <c r="E16" i="2"/>
  <c r="D16" i="2"/>
  <c r="E5" i="2"/>
  <c r="D5" i="2"/>
  <c r="E33" i="2" l="1"/>
  <c r="D33" i="2"/>
  <c r="E52" i="2"/>
  <c r="E36" i="2"/>
  <c r="E44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<sst xmlns="http://schemas.openxmlformats.org/spreadsheetml/2006/main" count="62" uniqueCount="53">
  <si>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</si>
  <si>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</si>
  <si>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</si>
  <si>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</si>
  <si>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</si>
  <si>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</si>
  <si>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</si>
  <si>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</si>
  <si>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</si>
  <si>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</si>
  <si>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</si>
  <si>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</si>
  <si>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</si>
  <si>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</si>
  <si>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</si>
  <si>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</si>
  <si>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</si>
  <si>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</si>
  <si>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</si>
  <si>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</si>
  <si>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</si>
  <si>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</si>
  <si>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</si>
  <si>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</si>
  <si>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</si>
  <si>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</si>
  <si>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</si>
  <si>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</si>
  <si>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</si>
  <si>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</si>
  <si>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</si>
  <si>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</si>
  <si>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</si>
  <si>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</si>
  <si>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</si>
  <si>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</si>
  <si>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</si>
  <si>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</si>
  <si>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</si>
  <si>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</si>
  <si>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</si>
  <si>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</si>
  <si>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</si>
  <si>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</si>
  <si>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</si>
  <si>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</si>
  <si>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</si>
  <si>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</si>
  <si>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</si>
  <si>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</si>
  <si>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</si>
  <si>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 
Estado de Flujos de Efectivo 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</si>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</sst>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7" xfId="8" applyFont="1" applyFill="1" applyBorder="1" applyAlignment="1">
      <alignment horizontal="center" vertical="center" wrapText="1"/>
    </xf>
    <xf numFmtId="0" fontId="4" fillId="0" borderId="9" xfId="8" applyFont="1" applyFill="1" applyBorder="1" applyProtection="1">
      <protection locked="0"/>
    </xf>
    <xf numFmtId="0" fontId="4" fillId="0" borderId="10" xfId="8" applyFont="1" applyFill="1" applyBorder="1" applyProtection="1">
      <protection locked="0"/>
    </xf>
    <xf numFmtId="0" fontId="3" fillId="0" borderId="10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6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illares 4" xfId="34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6" width="12" style="1"/>
    <col min="7" max="7" width="12.6640625" style="1" bestFit="1" customWidth="1"/>
    <col min="8" max="16384" width="12" style="1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5">
        <v>2019</v>
      </c>
      <c r="E2" s="13">
        <v>2018</v>
      </c>
    </row>
    <row r="3" spans="1:5" ht="15" customHeight="1" x14ac:dyDescent="0.2">
      <c r="A3" s="26"/>
      <c r="B3" s="27"/>
      <c r="C3" s="28"/>
      <c r="D3" s="28"/>
      <c r="E3" s="29"/>
    </row>
    <row r="4" spans="1:5" x14ac:dyDescent="0.2">
      <c r="A4" s="18" t="s">
        <v>1</v>
      </c>
      <c r="C4" s="2"/>
      <c r="D4" s="7"/>
      <c r="E4" s="8"/>
    </row>
    <row r="5" spans="1:5" x14ac:dyDescent="0.2">
      <c r="A5" s="17"/>
      <c r="B5" s="14" t="s">
        <v>2</v>
      </c>
      <c r="C5" s="3"/>
      <c r="D5" s="9">
        <f>SUM(D6:D15)</f>
        <v>110423935.08999999</v>
      </c>
      <c r="E5" s="10">
        <f>SUM(E6:E15)</f>
        <v>397185054.36000001</v>
      </c>
    </row>
    <row r="6" spans="1:5" x14ac:dyDescent="0.2">
      <c r="A6" s="23">
        <v>4110</v>
      </c>
      <c r="C6" s="4" t="s">
        <v>3</v>
      </c>
      <c r="D6" s="11">
        <v>14435472.199999999</v>
      </c>
      <c r="E6" s="12">
        <v>17265944.629999999</v>
      </c>
    </row>
    <row r="7" spans="1:5" x14ac:dyDescent="0.2">
      <c r="A7" s="23">
        <v>4120</v>
      </c>
      <c r="C7" s="4" t="s">
        <v>4</v>
      </c>
      <c r="D7" s="11">
        <v>0</v>
      </c>
      <c r="E7" s="12">
        <v>0</v>
      </c>
    </row>
    <row r="8" spans="1:5" x14ac:dyDescent="0.2">
      <c r="A8" s="23">
        <v>4130</v>
      </c>
      <c r="C8" s="4" t="s">
        <v>42</v>
      </c>
      <c r="D8" s="11">
        <v>42700</v>
      </c>
      <c r="E8" s="12">
        <v>5738426.1200000001</v>
      </c>
    </row>
    <row r="9" spans="1:5" x14ac:dyDescent="0.2">
      <c r="A9" s="23">
        <v>4140</v>
      </c>
      <c r="C9" s="4" t="s">
        <v>5</v>
      </c>
      <c r="D9" s="11">
        <v>5119509.57</v>
      </c>
      <c r="E9" s="12">
        <v>23801553.41</v>
      </c>
    </row>
    <row r="10" spans="1:5" x14ac:dyDescent="0.2">
      <c r="A10" s="23">
        <v>4150</v>
      </c>
      <c r="C10" s="4" t="s">
        <v>43</v>
      </c>
      <c r="D10" s="11">
        <v>899128.52</v>
      </c>
      <c r="E10" s="12">
        <v>4109665.89</v>
      </c>
    </row>
    <row r="11" spans="1:5" x14ac:dyDescent="0.2">
      <c r="A11" s="23">
        <v>4160</v>
      </c>
      <c r="C11" s="4" t="s">
        <v>44</v>
      </c>
      <c r="D11" s="11">
        <v>653058.48</v>
      </c>
      <c r="E11" s="12">
        <v>1598221.26</v>
      </c>
    </row>
    <row r="12" spans="1:5" x14ac:dyDescent="0.2">
      <c r="A12" s="23">
        <v>4170</v>
      </c>
      <c r="C12" s="4" t="s">
        <v>45</v>
      </c>
      <c r="D12" s="11">
        <v>0</v>
      </c>
      <c r="E12" s="12">
        <v>0</v>
      </c>
    </row>
    <row r="13" spans="1:5" ht="22.5" x14ac:dyDescent="0.2">
      <c r="A13" s="23">
        <v>4210</v>
      </c>
      <c r="C13" s="4" t="s">
        <v>46</v>
      </c>
      <c r="D13" s="11">
        <v>89274066.319999993</v>
      </c>
      <c r="E13" s="12">
        <v>344671243.05000001</v>
      </c>
    </row>
    <row r="14" spans="1:5" x14ac:dyDescent="0.2">
      <c r="A14" s="23">
        <v>4220</v>
      </c>
      <c r="C14" s="4" t="s">
        <v>47</v>
      </c>
      <c r="D14" s="11">
        <v>0</v>
      </c>
      <c r="E14" s="12">
        <v>0</v>
      </c>
    </row>
    <row r="15" spans="1:5" x14ac:dyDescent="0.2">
      <c r="A15" s="23" t="s">
        <v>48</v>
      </c>
      <c r="C15" s="4" t="s">
        <v>6</v>
      </c>
      <c r="D15" s="11">
        <v>0</v>
      </c>
      <c r="E15" s="12">
        <v>0</v>
      </c>
    </row>
    <row r="16" spans="1:5" x14ac:dyDescent="0.2">
      <c r="A16" s="23" t="s">
        <v>49</v>
      </c>
      <c r="B16" s="14" t="s">
        <v>7</v>
      </c>
      <c r="C16" s="3"/>
      <c r="D16" s="9">
        <f>SUM(D17:D32)</f>
        <v>47569476.150000006</v>
      </c>
      <c r="E16" s="10">
        <f>SUM(E17:E32)</f>
        <v>271066429.02000004</v>
      </c>
    </row>
    <row r="17" spans="1:7" x14ac:dyDescent="0.2">
      <c r="A17" s="23">
        <v>5110</v>
      </c>
      <c r="C17" s="4" t="s">
        <v>8</v>
      </c>
      <c r="D17" s="11">
        <v>29550189.760000002</v>
      </c>
      <c r="E17" s="12">
        <v>137113904.44999999</v>
      </c>
      <c r="G17" s="24"/>
    </row>
    <row r="18" spans="1:7" x14ac:dyDescent="0.2">
      <c r="A18" s="23">
        <v>5120</v>
      </c>
      <c r="C18" s="4" t="s">
        <v>9</v>
      </c>
      <c r="D18" s="11">
        <v>4453154.5599999996</v>
      </c>
      <c r="E18" s="12">
        <v>33368173.149999999</v>
      </c>
    </row>
    <row r="19" spans="1:7" x14ac:dyDescent="0.2">
      <c r="A19" s="23">
        <v>5130</v>
      </c>
      <c r="C19" s="4" t="s">
        <v>10</v>
      </c>
      <c r="D19" s="11">
        <v>7717472.79</v>
      </c>
      <c r="E19" s="12">
        <v>51828666.329999998</v>
      </c>
    </row>
    <row r="20" spans="1:7" x14ac:dyDescent="0.2">
      <c r="A20" s="23">
        <v>5210</v>
      </c>
      <c r="C20" s="4" t="s">
        <v>11</v>
      </c>
      <c r="D20" s="11">
        <v>0</v>
      </c>
      <c r="E20" s="12">
        <v>0</v>
      </c>
    </row>
    <row r="21" spans="1:7" x14ac:dyDescent="0.2">
      <c r="A21" s="23">
        <v>5220</v>
      </c>
      <c r="C21" s="4" t="s">
        <v>12</v>
      </c>
      <c r="D21" s="11">
        <v>3464799.99</v>
      </c>
      <c r="E21" s="12">
        <v>13326143.199999999</v>
      </c>
    </row>
    <row r="22" spans="1:7" x14ac:dyDescent="0.2">
      <c r="A22" s="23">
        <v>5230</v>
      </c>
      <c r="C22" s="4" t="s">
        <v>13</v>
      </c>
      <c r="D22" s="11">
        <v>0</v>
      </c>
      <c r="E22" s="12">
        <v>14602039.380000001</v>
      </c>
    </row>
    <row r="23" spans="1:7" x14ac:dyDescent="0.2">
      <c r="A23" s="23">
        <v>5240</v>
      </c>
      <c r="C23" s="4" t="s">
        <v>14</v>
      </c>
      <c r="D23" s="11">
        <v>833602.25</v>
      </c>
      <c r="E23" s="12">
        <v>14965111.619999999</v>
      </c>
    </row>
    <row r="24" spans="1:7" x14ac:dyDescent="0.2">
      <c r="A24" s="23">
        <v>5250</v>
      </c>
      <c r="C24" s="4" t="s">
        <v>15</v>
      </c>
      <c r="D24" s="11">
        <v>1297990.2</v>
      </c>
      <c r="E24" s="12">
        <v>5323223.79</v>
      </c>
    </row>
    <row r="25" spans="1:7" x14ac:dyDescent="0.2">
      <c r="A25" s="23">
        <v>5260</v>
      </c>
      <c r="C25" s="4" t="s">
        <v>16</v>
      </c>
      <c r="D25" s="11">
        <v>0</v>
      </c>
      <c r="E25" s="12">
        <v>0</v>
      </c>
    </row>
    <row r="26" spans="1:7" x14ac:dyDescent="0.2">
      <c r="A26" s="23">
        <v>5270</v>
      </c>
      <c r="C26" s="4" t="s">
        <v>17</v>
      </c>
      <c r="D26" s="11">
        <v>0</v>
      </c>
      <c r="E26" s="12">
        <v>0</v>
      </c>
    </row>
    <row r="27" spans="1:7" x14ac:dyDescent="0.2">
      <c r="A27" s="23">
        <v>5280</v>
      </c>
      <c r="C27" s="4" t="s">
        <v>18</v>
      </c>
      <c r="D27" s="11">
        <v>0</v>
      </c>
      <c r="E27" s="12">
        <v>0</v>
      </c>
    </row>
    <row r="28" spans="1:7" x14ac:dyDescent="0.2">
      <c r="A28" s="23">
        <v>5290</v>
      </c>
      <c r="C28" s="4" t="s">
        <v>19</v>
      </c>
      <c r="D28" s="11">
        <v>20000</v>
      </c>
      <c r="E28" s="12">
        <v>160000</v>
      </c>
    </row>
    <row r="29" spans="1:7" x14ac:dyDescent="0.2">
      <c r="A29" s="23">
        <v>5310</v>
      </c>
      <c r="C29" s="4" t="s">
        <v>20</v>
      </c>
      <c r="D29" s="11">
        <v>0</v>
      </c>
      <c r="E29" s="12">
        <v>0</v>
      </c>
    </row>
    <row r="30" spans="1:7" x14ac:dyDescent="0.2">
      <c r="A30" s="23">
        <v>5320</v>
      </c>
      <c r="C30" s="4" t="s">
        <v>21</v>
      </c>
      <c r="D30" s="11">
        <v>0</v>
      </c>
      <c r="E30" s="12">
        <v>0</v>
      </c>
    </row>
    <row r="31" spans="1:7" x14ac:dyDescent="0.2">
      <c r="A31" s="23">
        <v>5330</v>
      </c>
      <c r="C31" s="4" t="s">
        <v>22</v>
      </c>
      <c r="D31" s="11">
        <v>0</v>
      </c>
      <c r="E31" s="12">
        <v>0</v>
      </c>
    </row>
    <row r="32" spans="1:7" x14ac:dyDescent="0.2">
      <c r="A32" s="23" t="s">
        <v>48</v>
      </c>
      <c r="C32" s="4" t="s">
        <v>23</v>
      </c>
      <c r="D32" s="11">
        <v>232266.6</v>
      </c>
      <c r="E32" s="12">
        <v>379167.1</v>
      </c>
    </row>
    <row r="33" spans="1:5" x14ac:dyDescent="0.2">
      <c r="A33" s="22" t="s">
        <v>24</v>
      </c>
      <c r="C33" s="5"/>
      <c r="D33" s="9">
        <f>D5-D16</f>
        <v>62854458.939999983</v>
      </c>
      <c r="E33" s="10">
        <f>E5-E16</f>
        <v>126118625.33999997</v>
      </c>
    </row>
    <row r="34" spans="1:5" x14ac:dyDescent="0.2">
      <c r="A34" s="19"/>
      <c r="C34" s="5"/>
      <c r="D34" s="9"/>
      <c r="E34" s="10"/>
    </row>
    <row r="35" spans="1:5" x14ac:dyDescent="0.2">
      <c r="A35" s="18" t="s">
        <v>25</v>
      </c>
      <c r="C35" s="2"/>
      <c r="D35" s="11"/>
      <c r="E35" s="12"/>
    </row>
    <row r="36" spans="1:5" x14ac:dyDescent="0.2">
      <c r="A36" s="17"/>
      <c r="B36" s="14" t="s">
        <v>2</v>
      </c>
      <c r="C36" s="3"/>
      <c r="D36" s="9">
        <f>SUM(D37:D39)</f>
        <v>23590089.02</v>
      </c>
      <c r="E36" s="10">
        <f>SUM(E37:E39)</f>
        <v>4742302.54</v>
      </c>
    </row>
    <row r="37" spans="1:5" x14ac:dyDescent="0.2">
      <c r="A37" s="17"/>
      <c r="C37" s="4" t="s">
        <v>26</v>
      </c>
      <c r="D37" s="11">
        <v>0</v>
      </c>
      <c r="E37" s="12">
        <v>4376834.8600000003</v>
      </c>
    </row>
    <row r="38" spans="1:5" x14ac:dyDescent="0.2">
      <c r="A38" s="17"/>
      <c r="C38" s="4" t="s">
        <v>27</v>
      </c>
      <c r="D38" s="11">
        <v>0</v>
      </c>
      <c r="E38" s="12">
        <v>0</v>
      </c>
    </row>
    <row r="39" spans="1:5" x14ac:dyDescent="0.2">
      <c r="A39" s="17"/>
      <c r="C39" s="4" t="s">
        <v>28</v>
      </c>
      <c r="D39" s="11">
        <v>23590089.02</v>
      </c>
      <c r="E39" s="12">
        <v>365467.68</v>
      </c>
    </row>
    <row r="40" spans="1:5" x14ac:dyDescent="0.2">
      <c r="A40" s="17"/>
      <c r="B40" s="14" t="s">
        <v>7</v>
      </c>
      <c r="C40" s="3"/>
      <c r="D40" s="9">
        <f>SUM(D41:D43)</f>
        <v>12879222.480000004</v>
      </c>
      <c r="E40" s="10">
        <f>SUM(E41:E43)</f>
        <v>140032253.95000002</v>
      </c>
    </row>
    <row r="41" spans="1:5" x14ac:dyDescent="0.2">
      <c r="A41" s="23">
        <v>1230</v>
      </c>
      <c r="C41" s="4" t="s">
        <v>26</v>
      </c>
      <c r="D41" s="11">
        <v>10855387.590000004</v>
      </c>
      <c r="E41" s="12">
        <v>130468656.04000001</v>
      </c>
    </row>
    <row r="42" spans="1:5" x14ac:dyDescent="0.2">
      <c r="A42" s="23" t="s">
        <v>50</v>
      </c>
      <c r="C42" s="4" t="s">
        <v>27</v>
      </c>
      <c r="D42" s="11">
        <v>2015034.89</v>
      </c>
      <c r="E42" s="12">
        <v>9561848.9100000001</v>
      </c>
    </row>
    <row r="43" spans="1:5" x14ac:dyDescent="0.2">
      <c r="A43" s="17"/>
      <c r="C43" s="4" t="s">
        <v>29</v>
      </c>
      <c r="D43" s="11">
        <v>8800</v>
      </c>
      <c r="E43" s="12">
        <v>1749</v>
      </c>
    </row>
    <row r="44" spans="1:5" x14ac:dyDescent="0.2">
      <c r="A44" s="22" t="s">
        <v>30</v>
      </c>
      <c r="C44" s="5"/>
      <c r="D44" s="9">
        <f>D36-D40</f>
        <v>10710866.539999995</v>
      </c>
      <c r="E44" s="10">
        <f>E36-E40</f>
        <v>-135289951.41000003</v>
      </c>
    </row>
    <row r="45" spans="1:5" x14ac:dyDescent="0.2">
      <c r="A45" s="19"/>
      <c r="C45" s="5"/>
      <c r="D45" s="9"/>
      <c r="E45" s="10"/>
    </row>
    <row r="46" spans="1:5" x14ac:dyDescent="0.2">
      <c r="A46" s="18" t="s">
        <v>31</v>
      </c>
      <c r="C46" s="2"/>
      <c r="D46" s="11"/>
      <c r="E46" s="12"/>
    </row>
    <row r="47" spans="1:5" x14ac:dyDescent="0.2">
      <c r="A47" s="17"/>
      <c r="B47" s="14" t="s">
        <v>2</v>
      </c>
      <c r="C47" s="3"/>
      <c r="D47" s="9">
        <f>SUM(D48+D51)</f>
        <v>53270569.270000003</v>
      </c>
      <c r="E47" s="10">
        <f>E49</f>
        <v>13540874.5</v>
      </c>
    </row>
    <row r="48" spans="1:5" x14ac:dyDescent="0.2">
      <c r="A48" s="17"/>
      <c r="C48" s="4" t="s">
        <v>32</v>
      </c>
      <c r="D48" s="11">
        <f>D49</f>
        <v>1339285.7</v>
      </c>
      <c r="E48" s="12">
        <v>13540874.5</v>
      </c>
    </row>
    <row r="49" spans="1:5" x14ac:dyDescent="0.2">
      <c r="A49" s="23">
        <v>2233</v>
      </c>
      <c r="C49" s="6" t="s">
        <v>33</v>
      </c>
      <c r="D49" s="11">
        <v>1339285.7</v>
      </c>
      <c r="E49" s="12">
        <v>13540874.5</v>
      </c>
    </row>
    <row r="50" spans="1:5" x14ac:dyDescent="0.2">
      <c r="A50" s="23">
        <v>2234</v>
      </c>
      <c r="C50" s="6" t="s">
        <v>34</v>
      </c>
      <c r="D50" s="11">
        <v>0</v>
      </c>
      <c r="E50" s="12">
        <v>0</v>
      </c>
    </row>
    <row r="51" spans="1:5" x14ac:dyDescent="0.2">
      <c r="A51" s="17"/>
      <c r="C51" s="4" t="s">
        <v>35</v>
      </c>
      <c r="D51" s="11">
        <v>51931283.57</v>
      </c>
      <c r="E51" s="12">
        <v>0</v>
      </c>
    </row>
    <row r="52" spans="1:5" x14ac:dyDescent="0.2">
      <c r="A52" s="17"/>
      <c r="B52" s="14" t="s">
        <v>7</v>
      </c>
      <c r="C52" s="3"/>
      <c r="D52" s="9">
        <f>SUM(D53+D56)</f>
        <v>129460545.27000001</v>
      </c>
      <c r="E52" s="10">
        <f>SUM(E53+E56)</f>
        <v>-9978051.1500000004</v>
      </c>
    </row>
    <row r="53" spans="1:5" x14ac:dyDescent="0.2">
      <c r="A53" s="17"/>
      <c r="C53" s="4" t="s">
        <v>36</v>
      </c>
      <c r="D53" s="11">
        <f>D54</f>
        <v>1607142.84</v>
      </c>
      <c r="E53" s="12">
        <v>0</v>
      </c>
    </row>
    <row r="54" spans="1:5" x14ac:dyDescent="0.2">
      <c r="A54" s="17"/>
      <c r="C54" s="6" t="s">
        <v>33</v>
      </c>
      <c r="D54" s="11">
        <v>1607142.84</v>
      </c>
      <c r="E54" s="12">
        <v>0</v>
      </c>
    </row>
    <row r="55" spans="1:5" x14ac:dyDescent="0.2">
      <c r="A55" s="17"/>
      <c r="C55" s="6" t="s">
        <v>34</v>
      </c>
      <c r="D55" s="11">
        <v>0</v>
      </c>
      <c r="E55" s="12">
        <v>0</v>
      </c>
    </row>
    <row r="56" spans="1:5" x14ac:dyDescent="0.2">
      <c r="A56" s="17"/>
      <c r="C56" s="4" t="s">
        <v>37</v>
      </c>
      <c r="D56" s="11">
        <f>64998943.49+62854458.94</f>
        <v>127853402.43000001</v>
      </c>
      <c r="E56" s="12">
        <v>-9978051.1500000004</v>
      </c>
    </row>
    <row r="57" spans="1:5" x14ac:dyDescent="0.2">
      <c r="A57" s="22" t="s">
        <v>38</v>
      </c>
      <c r="C57" s="5"/>
      <c r="D57" s="9">
        <f>D47-D52</f>
        <v>-76189976</v>
      </c>
      <c r="E57" s="10">
        <v>3562823.3499999996</v>
      </c>
    </row>
    <row r="58" spans="1:5" x14ac:dyDescent="0.2">
      <c r="A58" s="19"/>
      <c r="C58" s="5"/>
      <c r="D58" s="9"/>
      <c r="E58" s="10"/>
    </row>
    <row r="59" spans="1:5" x14ac:dyDescent="0.2">
      <c r="A59" s="22" t="s">
        <v>39</v>
      </c>
      <c r="C59" s="5"/>
      <c r="D59" s="9">
        <v>-2624650.52</v>
      </c>
      <c r="E59" s="10">
        <v>-43759018.93</v>
      </c>
    </row>
    <row r="60" spans="1:5" x14ac:dyDescent="0.2">
      <c r="A60" s="19"/>
      <c r="C60" s="5"/>
      <c r="D60" s="9"/>
      <c r="E60" s="10"/>
    </row>
    <row r="61" spans="1:5" x14ac:dyDescent="0.2">
      <c r="A61" s="22" t="s">
        <v>40</v>
      </c>
      <c r="C61" s="5"/>
      <c r="D61" s="9">
        <v>129034924.31</v>
      </c>
      <c r="E61" s="10">
        <v>172793943.24000001</v>
      </c>
    </row>
    <row r="62" spans="1:5" x14ac:dyDescent="0.2">
      <c r="A62" s="22" t="s">
        <v>41</v>
      </c>
      <c r="C62" s="5"/>
      <c r="D62" s="9">
        <v>126410273.79000001</v>
      </c>
      <c r="E62" s="10">
        <v>129034924.31</v>
      </c>
    </row>
    <row r="63" spans="1:5" x14ac:dyDescent="0.2">
      <c r="A63" s="20"/>
      <c r="B63" s="15"/>
      <c r="C63" s="16"/>
      <c r="D63" s="16"/>
      <c r="E63" s="21"/>
    </row>
    <row r="64" spans="1:5" x14ac:dyDescent="0.2">
      <c r="D64" s="24"/>
    </row>
    <row r="65" spans="1:4" x14ac:dyDescent="0.2">
      <c r="A65" s="1" t="s">
        <v>52</v>
      </c>
      <c r="D65" s="11"/>
    </row>
    <row r="66" spans="1:4" x14ac:dyDescent="0.2">
      <c r="D66" s="11"/>
    </row>
    <row r="69" spans="1:4" x14ac:dyDescent="0.2">
      <c r="D69" s="24"/>
    </row>
    <row r="70" spans="1:4" x14ac:dyDescent="0.2">
      <c r="D70" s="24"/>
    </row>
    <row r="71" spans="1:4" x14ac:dyDescent="0.2">
      <c r="D71" s="2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cp:lastPrinted>2019-04-28T22:58:59Z</cp:lastPrinted>
  <dcterms:created xsi:type="dcterms:W3CDTF">2012-12-11T20:31:36Z</dcterms:created>
  <dcterms:modified xsi:type="dcterms:W3CDTF">2019-04-30T14:36:42Z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