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3" i="1" l="1"/>
  <c r="E54" i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 l="1"/>
  <c r="D60" i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<sst xmlns="http://schemas.openxmlformats.org/spreadsheetml/2006/main" count="62" uniqueCount="52">
  <si>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</si>
  <si>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</si>
  <si>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</si>
  <si>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</si>
  <si>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</si>
  <si>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</si>
  <si>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</si>
  <si>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</si>
  <si>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</si>
  <si>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</si>
  <si>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</si>
  <si>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</si>
  <si>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</si>
  <si>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</si>
  <si>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</si>
  <si>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</si>
  <si>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</si>
  <si>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</si>
  <si>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</si>
  <si>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</si>
  <si>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</si>
  <si>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</si>
  <si>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</si>
  <si>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</si>
  <si>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</si>
  <si>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</si>
  <si>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</si>
  <si>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</si>
  <si>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</si>
  <si>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</si>
  <si>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</si>
  <si>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</si>
  <si>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</si>
  <si>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</si>
  <si>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</si>
  <si>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</si>
  <si>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</si>
  <si>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</si>
  <si>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</si>
  <si>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</si>
  <si>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</si>
  <si>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</si>
  <si>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</si>
  <si>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</si>
  <si>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</si>
  <si>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</si>
  <si>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</si>
  <si>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</si>
  <si>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</si>
  <si>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</si>
  <si>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</si>
  <si>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SISTEMA DE AGUA POTABLE Y ALCANTARILLADO MUNICIPAL DE VALLE DE SANTIAGO
ESTADO DE FLUJOS DE EFECTIVO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</si>
</sst>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46319032.5</v>
      </c>
      <c r="E5" s="11">
        <f>SUM(E6:E16)</f>
        <v>44080386.649999999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45213598.329999998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2679.36</v>
      </c>
      <c r="E10" s="13">
        <v>3718.18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42814949.649999999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1102754.81</v>
      </c>
      <c r="E14" s="13">
        <v>1261718.82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42479599.769999996</v>
      </c>
      <c r="E17" s="11">
        <f>SUM(E18:E33)</f>
        <v>35086681.980000004</v>
      </c>
    </row>
    <row r="18" spans="1:5" x14ac:dyDescent="0.2">
      <c r="A18" s="28">
        <v>5110</v>
      </c>
      <c r="C18" s="5" t="s">
        <v>27</v>
      </c>
      <c r="D18" s="12">
        <v>21678950.030000001</v>
      </c>
      <c r="E18" s="13">
        <v>18871082.440000001</v>
      </c>
    </row>
    <row r="19" spans="1:5" x14ac:dyDescent="0.2">
      <c r="A19" s="28">
        <v>5120</v>
      </c>
      <c r="C19" s="5" t="s">
        <v>28</v>
      </c>
      <c r="D19" s="12">
        <v>4298153.08</v>
      </c>
      <c r="E19" s="13">
        <v>3385088.64</v>
      </c>
    </row>
    <row r="20" spans="1:5" x14ac:dyDescent="0.2">
      <c r="A20" s="28">
        <v>5130</v>
      </c>
      <c r="C20" s="5" t="s">
        <v>29</v>
      </c>
      <c r="D20" s="12">
        <v>16230296.66</v>
      </c>
      <c r="E20" s="13">
        <v>12658494.9</v>
      </c>
    </row>
    <row r="21" spans="1:5" x14ac:dyDescent="0.2">
      <c r="A21" s="28">
        <v>5210</v>
      </c>
      <c r="C21" s="5" t="s">
        <v>30</v>
      </c>
      <c r="D21" s="12">
        <v>24000</v>
      </c>
      <c r="E21" s="13">
        <v>21600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248200</v>
      </c>
      <c r="E24" s="13">
        <v>150416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3839432.7300000042</v>
      </c>
      <c r="E34" s="11">
        <f>E5-E17</f>
        <v>8993704.6699999943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1884835.07</v>
      </c>
      <c r="E41" s="11">
        <f>SUM(E42:E44)</f>
        <v>2543680.46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940427.28</v>
      </c>
    </row>
    <row r="43" spans="1:5" x14ac:dyDescent="0.2">
      <c r="A43" s="28" t="s">
        <v>47</v>
      </c>
      <c r="C43" s="5" t="s">
        <v>41</v>
      </c>
      <c r="D43" s="12">
        <v>1884835.07</v>
      </c>
      <c r="E43" s="13">
        <v>1603253.18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-1884835.07</v>
      </c>
      <c r="E45" s="11">
        <f>E37-E41</f>
        <v>-2543680.46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11496998.91</v>
      </c>
      <c r="E48" s="11">
        <f>SUM(E49+E52)</f>
        <v>9021451.0899999999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11496998.91</v>
      </c>
      <c r="E52" s="13">
        <v>9021451.0899999999</v>
      </c>
    </row>
    <row r="53" spans="1:5" x14ac:dyDescent="0.2">
      <c r="A53" s="22"/>
      <c r="B53" s="19" t="s">
        <v>15</v>
      </c>
      <c r="C53" s="14"/>
      <c r="D53" s="10">
        <f>SUM(D54+D57)</f>
        <v>2826104.95</v>
      </c>
      <c r="E53" s="11">
        <f>SUM(E54+E57)</f>
        <v>4503054.03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2826104.95</v>
      </c>
      <c r="E57" s="13">
        <v>4503054.03</v>
      </c>
    </row>
    <row r="58" spans="1:5" x14ac:dyDescent="0.2">
      <c r="A58" s="27" t="s">
        <v>17</v>
      </c>
      <c r="C58" s="9"/>
      <c r="D58" s="10">
        <f>D48-D53</f>
        <v>8670893.9600000009</v>
      </c>
      <c r="E58" s="11">
        <f>E48-E53</f>
        <v>4518397.0599999996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10625491.620000005</v>
      </c>
      <c r="E60" s="11">
        <f>E58+E45+E34</f>
        <v>10968421.269999994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9826626.3599999994</v>
      </c>
      <c r="E62" s="11">
        <v>6101526.6799999997</v>
      </c>
    </row>
    <row r="63" spans="1:5" x14ac:dyDescent="0.2">
      <c r="A63" s="27" t="s">
        <v>46</v>
      </c>
      <c r="C63" s="9"/>
      <c r="D63" s="10">
        <v>2636287.4300000002</v>
      </c>
      <c r="E63" s="11">
        <v>9826626.3599999994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2017-03-02T18:57:17Z</cp:lastPrinted>
  <dcterms:created xsi:type="dcterms:W3CDTF">2012-12-11T20:31:36Z</dcterms:created>
  <dcterms:modified xsi:type="dcterms:W3CDTF">2019-03-04T18:50:02Z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