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52" i="4" l="1"/>
  <c r="E68" i="4" l="1"/>
  <c r="H68" i="4" s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H52" i="4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7" i="4" l="1"/>
  <c r="G107" i="4"/>
  <c r="F107" i="4"/>
  <c r="E107" i="4"/>
  <c r="D107" i="4"/>
  <c r="H105" i="4"/>
  <c r="H103" i="4"/>
  <c r="H101" i="4"/>
  <c r="H99" i="4"/>
  <c r="H97" i="4"/>
  <c r="H95" i="4"/>
  <c r="H93" i="4"/>
  <c r="E105" i="4"/>
  <c r="E103" i="4"/>
  <c r="E101" i="4"/>
  <c r="E99" i="4"/>
  <c r="E97" i="4"/>
  <c r="E95" i="4"/>
  <c r="E93" i="4"/>
  <c r="C107" i="4"/>
  <c r="H85" i="4"/>
  <c r="G85" i="4"/>
  <c r="F85" i="4"/>
  <c r="H83" i="4"/>
  <c r="H82" i="4"/>
  <c r="H81" i="4"/>
  <c r="H80" i="4"/>
  <c r="E85" i="4"/>
  <c r="E83" i="4"/>
  <c r="E82" i="4"/>
  <c r="E81" i="4"/>
  <c r="E80" i="4"/>
  <c r="D85" i="4"/>
  <c r="C85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1" i="4"/>
  <c r="F71" i="4"/>
  <c r="D71" i="4"/>
  <c r="C71" i="4"/>
  <c r="H71" i="4" l="1"/>
  <c r="E71" i="4"/>
  <c r="H40" i="5" l="1"/>
  <c r="H39" i="5"/>
  <c r="H38" i="5"/>
  <c r="H34" i="5"/>
  <c r="H33" i="5"/>
  <c r="H31" i="5"/>
  <c r="H30" i="5"/>
  <c r="H29" i="5"/>
  <c r="H28" i="5"/>
  <c r="H20" i="5"/>
  <c r="H12" i="5"/>
  <c r="H10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58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E27" i="6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E18" i="6"/>
  <c r="H18" i="6" s="1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5" i="6" l="1"/>
  <c r="H65" i="6" s="1"/>
  <c r="H8" i="8"/>
  <c r="H49" i="6"/>
  <c r="H22" i="6"/>
  <c r="H28" i="6"/>
  <c r="H27" i="6"/>
  <c r="H19" i="6"/>
  <c r="H17" i="6"/>
  <c r="E36" i="5"/>
  <c r="H25" i="5"/>
  <c r="H16" i="5"/>
  <c r="C42" i="5"/>
  <c r="F42" i="5"/>
  <c r="G42" i="5"/>
  <c r="D42" i="5"/>
  <c r="E6" i="5"/>
  <c r="H6" i="5"/>
  <c r="E16" i="8"/>
  <c r="H6" i="8"/>
  <c r="H16" i="8" s="1"/>
  <c r="E69" i="6"/>
  <c r="H69" i="6" s="1"/>
  <c r="E53" i="6"/>
  <c r="H53" i="6" s="1"/>
  <c r="E43" i="6"/>
  <c r="H43" i="6" s="1"/>
  <c r="E33" i="6"/>
  <c r="H33" i="6" s="1"/>
  <c r="E23" i="6"/>
  <c r="H23" i="6" s="1"/>
  <c r="E13" i="6"/>
  <c r="H13" i="6" s="1"/>
  <c r="G77" i="6"/>
  <c r="F77" i="6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<sst xmlns="http://schemas.openxmlformats.org/spreadsheetml/2006/main" count="254" uniqueCount="196">
  <si>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</si>
  <si>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</si>
  <si>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</si>
  <si>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</si>
  <si>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</si>
  <si>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</si>
  <si>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</si>
  <si>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</si>
  <si>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</si>
  <si>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</si>
  <si>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</si>
  <si>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</si>
  <si>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</si>
  <si>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</si>
  <si>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</si>
  <si>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</si>
  <si>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</si>
  <si>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</si>
  <si>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</si>
  <si>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</si>
  <si>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</si>
  <si>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</si>
  <si>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</si>
  <si>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</si>
  <si>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</si>
  <si>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</si>
  <si>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</si>
  <si>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</si>
  <si>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</si>
  <si>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</si>
  <si>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</si>
  <si>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</si>
  <si>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</si>
  <si>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</si>
  <si>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</si>
  <si>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</si>
  <si>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</si>
  <si>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</si>
  <si>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</si>
  <si>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</si>
  <si>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</si>
  <si>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</si>
  <si>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</si>
  <si>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</si>
  <si>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</si>
  <si>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</si>
  <si>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</si>
  <si>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</si>
  <si>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</si>
  <si>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</si>
  <si>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</si>
  <si>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</si>
  <si>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</si>
  <si>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</si>
  <si>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</si>
  <si>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</si>
  <si>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</si>
  <si>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</si>
  <si>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</si>
  <si>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</si>
  <si>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</si>
  <si>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</si>
  <si>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</si>
  <si>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</si>
  <si>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</si>
  <si>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</si>
  <si>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</si>
  <si>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</si>
  <si>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</si>
  <si>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</si>
  <si>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</si>
  <si>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</si>
  <si>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</si>
  <si>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</si>
  <si>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</si>
  <si>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</si>
  <si>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</si>
  <si>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</si>
  <si>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</si>
  <si>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</si>
  <si>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</si>
  <si>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</si>
  <si>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</si>
  <si>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</si>
  <si>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</si>
  <si>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</si>
  <si>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</si>
  <si>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</si>
  <si>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</si>
  <si>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</si>
  <si>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</si>
  <si>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</si>
  <si>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</si>
  <si>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</si>
  <si>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</si>
  <si>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</si>
  <si>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</si>
  <si>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</si>
  <si>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</si>
  <si>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</si>
  <si>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</si>
  <si>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</si>
  <si>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</si>
  <si>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</si>
  <si>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</si>
  <si>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</si>
  <si>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</si>
  <si>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</si>
  <si>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</si>
  <si>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</si>
  <si>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</si>
  <si>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</si>
  <si>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</si>
  <si>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</si>
  <si>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</si>
  <si>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</si>
  <si>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</si>
  <si>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</si>
  <si>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</si>
  <si>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</si>
  <si>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</si>
  <si>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</si>
  <si>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</si>
  <si>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</si>
  <si>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</si>
  <si>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</si>
  <si>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</si>
  <si>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</si>
  <si>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</si>
  <si>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</si>
  <si>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</si>
  <si>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</si>
  <si>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</si>
  <si>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</si>
  <si>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</si>
  <si>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</si>
  <si>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</si>
  <si>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</si>
  <si>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</si>
  <si>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</si>
  <si>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</si>
  <si>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</si>
  <si>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</si>
  <si>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</si>
  <si>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</si>
  <si>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</si>
  <si>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</si>
  <si>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</si>
  <si>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</si>
  <si>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</si>
  <si>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</si>
  <si>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</si>
  <si>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</si>
  <si>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</si>
  <si>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</si>
  <si>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</si>
  <si>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</si>
  <si>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</si>
  <si>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</si>
  <si>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</si>
  <si>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</si>
  <si>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</si>
  <si>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</si>
  <si>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</si>
  <si>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</si>
  <si>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</si>
  <si>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</si>
  <si>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</si>
  <si>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</si>
  <si>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</si>
  <si>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</si>
  <si>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</si>
  <si>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</si>
  <si>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</si>
  <si>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</si>
  <si>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</si>
  <si>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</si>
  <si>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</si>
  <si>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</si>
  <si>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DEPARTAMENTO DE ATENCIÓN AL JUVENTUD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</si>
  <si>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</si>
  <si>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</si>
  <si>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</si>
  <si>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</si>
  <si>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</si>
  <si>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</si>
  <si>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</si>
  <si>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</si>
  <si>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</si>
  <si>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DES DIR SEG PUB TRANSTO Y PROTCION CIVIL</t>
  </si>
  <si>
    <t>Gobierno (Federal/Estatal/Municipal) de MUNICIPIO DE VALLE DE SANTIAGO GTO
Estado Analítico del Ejercicio del Presupuesto de Egresos
Clasificación Administrativa
Del 1 de Enero al AL 31 DE DICIEMBRE DEL 2018</t>
  </si>
  <si>
    <t>Sector Paraestatal del Gobierno (Federal/Estatal/Municipal) de MUNICIPIO DE VALLE DE SANTIAGO GTO
Estado Analítico del Ejercicio del Presupuesto de Egresos
Clasificación Administrativa
Del 1 de Enero al AL 31 DE DICIEMBRE DEL 2018</t>
  </si>
  <si>
    <t>MUNICIPIO DE VALLE DE SANTIAGO GTO
ESTADO ANALÍTICO DEL EJERCICIO DEL PRESUPUESTO DE EGRESOS
CLASIFICACIPON POR OBJETO DEL GASTO (CAPÍTULO Y CONCEPTO)
DEL 01  DE ENERO AL 31 DE DICIEMBRE DEL 2018</t>
  </si>
  <si>
    <t>MUNICIPIO DE VALLE DE SANTIAGO GTO
ESTADO ANALÍTICO DEL EJERCICIO DEL PRESUPUESTO DE EGRESOS
CLASIFICACIÓN ECONÓMICA  (POR TIPO DE GASTO)
DEL 01 DE ENERO AL 31 DE DICIEMBRE DEL 2018</t>
  </si>
  <si>
    <t>MUNICIPIO DE VALLE DE SANTIAGO GTO
ESTADO ANALÍTICO DEL EJERCICIO DEL PRESUPUESTO DE EGRESOS
CLASIFICACIÓN ADMINISTRATIVA
DEL 01 DE ENERO AL 31 DE DICIEMBRE DEL 2018</t>
  </si>
  <si>
    <t>MUNICIPIO DE VALLE DE SANTIAGO GTO
ESTADO ANALÍTICO DEL EJERCICIO DEL PRESUPUESTO DE EGRESOS
CLASIFICACIÓN FUNCIONAL (FINALIDAD Y FUNCIÓN)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</si>
</sst>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165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10" fillId="0" borderId="0" xfId="43" applyNumberFormat="1" applyFont="1" applyFill="1"/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46">
    <cellStyle name="=C:\WINNT\SYSTEM32\COMMAND.COM" xfId="17"/>
    <cellStyle name="Euro" xfId="1"/>
    <cellStyle name="Millares" xfId="16" builtinId="3"/>
    <cellStyle name="Millares 2" xfId="2"/>
    <cellStyle name="Millares 2 2" xfId="3"/>
    <cellStyle name="Millares 2 2 2" xfId="19"/>
    <cellStyle name="Millares 2 2 2 2" xfId="39"/>
    <cellStyle name="Millares 2 2 3" xfId="30"/>
    <cellStyle name="Millares 2 3" xfId="4"/>
    <cellStyle name="Millares 2 3 2" xfId="20"/>
    <cellStyle name="Millares 2 3 2 2" xfId="40"/>
    <cellStyle name="Millares 2 3 3" xfId="31"/>
    <cellStyle name="Millares 2 4" xfId="18"/>
    <cellStyle name="Millares 2 4 2" xfId="38"/>
    <cellStyle name="Millares 2 5" xfId="29"/>
    <cellStyle name="Millares 3" xfId="5"/>
    <cellStyle name="Millares 3 2" xfId="21"/>
    <cellStyle name="Millares 3 2 2" xfId="41"/>
    <cellStyle name="Millares 3 3" xfId="32"/>
    <cellStyle name="Millares 4" xfId="37"/>
    <cellStyle name="Moneda 2" xfId="6"/>
    <cellStyle name="Moneda 2 2" xfId="22"/>
    <cellStyle name="Moneda 2 2 2" xfId="42"/>
    <cellStyle name="Moneda 2 3" xfId="33"/>
    <cellStyle name="Normal" xfId="0" builtinId="0"/>
    <cellStyle name="Normal 2" xfId="7"/>
    <cellStyle name="Normal 2 2" xfId="8"/>
    <cellStyle name="Normal 2 3" xfId="23"/>
    <cellStyle name="Normal 2 3 2" xfId="43"/>
    <cellStyle name="Normal 2 4" xfId="34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2 2" xfId="45"/>
    <cellStyle name="Normal 6 2 3" xfId="36"/>
    <cellStyle name="Normal 6 3" xfId="24"/>
    <cellStyle name="Normal 6 3 2" xfId="44"/>
    <cellStyle name="Normal 6 4" xfId="35"/>
    <cellStyle name="Normal 7" xfId="28"/>
    <cellStyle name="Normal 8" xfId="27"/>
    <cellStyle name="Porcentual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192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149610642.03</v>
      </c>
      <c r="D5" s="14">
        <f>SUM(D6:D12)</f>
        <v>-7313992.8600000013</v>
      </c>
      <c r="E5" s="14">
        <f>C5+D5</f>
        <v>142296649.16999999</v>
      </c>
      <c r="F5" s="14">
        <f>SUM(F6:F12)</f>
        <v>137113904.44999999</v>
      </c>
      <c r="G5" s="14">
        <f>SUM(G6:G12)</f>
        <v>135350843.10999998</v>
      </c>
      <c r="H5" s="14">
        <f>E5-F5</f>
        <v>5182744.7199999988</v>
      </c>
    </row>
    <row r="6" spans="1:8" x14ac:dyDescent="0.2">
      <c r="A6" s="49">
        <v>1100</v>
      </c>
      <c r="B6" s="11" t="s">
        <v>70</v>
      </c>
      <c r="C6" s="15">
        <v>90378464</v>
      </c>
      <c r="D6" s="15">
        <v>-6111588.7300000004</v>
      </c>
      <c r="E6" s="15">
        <f t="shared" ref="E6:E69" si="0">C6+D6</f>
        <v>84266875.269999996</v>
      </c>
      <c r="F6" s="15">
        <v>83676817.980000004</v>
      </c>
      <c r="G6" s="15">
        <v>83675385.700000003</v>
      </c>
      <c r="H6" s="15">
        <f t="shared" ref="H6:H69" si="1">E6-F6</f>
        <v>590057.28999999166</v>
      </c>
    </row>
    <row r="7" spans="1:8" x14ac:dyDescent="0.2">
      <c r="A7" s="49">
        <v>1200</v>
      </c>
      <c r="B7" s="11" t="s">
        <v>71</v>
      </c>
      <c r="C7" s="15">
        <v>3668757.26</v>
      </c>
      <c r="D7" s="15">
        <v>1269636.3899999999</v>
      </c>
      <c r="E7" s="15">
        <f t="shared" si="0"/>
        <v>4938393.6499999994</v>
      </c>
      <c r="F7" s="15">
        <v>3592119.3</v>
      </c>
      <c r="G7" s="15">
        <v>3592119.3</v>
      </c>
      <c r="H7" s="15">
        <f t="shared" si="1"/>
        <v>1346274.3499999996</v>
      </c>
    </row>
    <row r="8" spans="1:8" x14ac:dyDescent="0.2">
      <c r="A8" s="49">
        <v>1300</v>
      </c>
      <c r="B8" s="11" t="s">
        <v>72</v>
      </c>
      <c r="C8" s="15">
        <v>21398039</v>
      </c>
      <c r="D8" s="15">
        <v>-584966.43000000005</v>
      </c>
      <c r="E8" s="15">
        <f t="shared" si="0"/>
        <v>20813072.57</v>
      </c>
      <c r="F8" s="15">
        <v>19336420.629999999</v>
      </c>
      <c r="G8" s="15">
        <v>19317929.82</v>
      </c>
      <c r="H8" s="15">
        <f t="shared" si="1"/>
        <v>1476651.9400000013</v>
      </c>
    </row>
    <row r="9" spans="1:8" x14ac:dyDescent="0.2">
      <c r="A9" s="49">
        <v>1400</v>
      </c>
      <c r="B9" s="11" t="s">
        <v>35</v>
      </c>
      <c r="C9" s="15">
        <v>8707711.3699999992</v>
      </c>
      <c r="D9" s="15">
        <v>-673361.4</v>
      </c>
      <c r="E9" s="15">
        <f t="shared" si="0"/>
        <v>8034349.9699999988</v>
      </c>
      <c r="F9" s="15">
        <v>7183239.8499999996</v>
      </c>
      <c r="G9" s="15">
        <v>6020901.5999999996</v>
      </c>
      <c r="H9" s="15">
        <f t="shared" si="1"/>
        <v>851110.11999999918</v>
      </c>
    </row>
    <row r="10" spans="1:8" x14ac:dyDescent="0.2">
      <c r="A10" s="49">
        <v>1500</v>
      </c>
      <c r="B10" s="11" t="s">
        <v>73</v>
      </c>
      <c r="C10" s="15">
        <v>25407670.399999999</v>
      </c>
      <c r="D10" s="15">
        <v>-1228712.69</v>
      </c>
      <c r="E10" s="15">
        <f t="shared" si="0"/>
        <v>24178957.709999997</v>
      </c>
      <c r="F10" s="15">
        <v>23260306.690000001</v>
      </c>
      <c r="G10" s="15">
        <v>22679506.690000001</v>
      </c>
      <c r="H10" s="15">
        <f t="shared" si="1"/>
        <v>918651.01999999583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50000</v>
      </c>
      <c r="D12" s="15">
        <v>15000</v>
      </c>
      <c r="E12" s="15">
        <f t="shared" si="0"/>
        <v>65000</v>
      </c>
      <c r="F12" s="15">
        <v>65000</v>
      </c>
      <c r="G12" s="15">
        <v>65000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25723679.57</v>
      </c>
      <c r="D13" s="15">
        <f>SUM(D14:D22)</f>
        <v>10399489.319999998</v>
      </c>
      <c r="E13" s="15">
        <f t="shared" si="0"/>
        <v>36123168.890000001</v>
      </c>
      <c r="F13" s="15">
        <f>SUM(F14:F22)</f>
        <v>33368173.149999999</v>
      </c>
      <c r="G13" s="15">
        <f>SUM(G14:G22)</f>
        <v>31441259.620000001</v>
      </c>
      <c r="H13" s="15">
        <f t="shared" si="1"/>
        <v>2754995.7400000021</v>
      </c>
    </row>
    <row r="14" spans="1:8" x14ac:dyDescent="0.2">
      <c r="A14" s="49">
        <v>2100</v>
      </c>
      <c r="B14" s="11" t="s">
        <v>75</v>
      </c>
      <c r="C14" s="15">
        <v>2931336.26</v>
      </c>
      <c r="D14" s="15">
        <v>-55479.82</v>
      </c>
      <c r="E14" s="15">
        <f t="shared" si="0"/>
        <v>2875856.44</v>
      </c>
      <c r="F14" s="15">
        <v>2487964.41</v>
      </c>
      <c r="G14" s="15">
        <v>2353353.13</v>
      </c>
      <c r="H14" s="15">
        <f t="shared" si="1"/>
        <v>387892.0299999998</v>
      </c>
    </row>
    <row r="15" spans="1:8" x14ac:dyDescent="0.2">
      <c r="A15" s="49">
        <v>2200</v>
      </c>
      <c r="B15" s="11" t="s">
        <v>76</v>
      </c>
      <c r="C15" s="15">
        <v>678718.21</v>
      </c>
      <c r="D15" s="15">
        <v>89747.76</v>
      </c>
      <c r="E15" s="15">
        <f t="shared" si="0"/>
        <v>768465.97</v>
      </c>
      <c r="F15" s="15">
        <v>674343.92</v>
      </c>
      <c r="G15" s="15">
        <v>656353.87</v>
      </c>
      <c r="H15" s="15">
        <f t="shared" si="1"/>
        <v>94122.04999999993</v>
      </c>
    </row>
    <row r="16" spans="1:8" x14ac:dyDescent="0.2">
      <c r="A16" s="49">
        <v>2300</v>
      </c>
      <c r="B16" s="11" t="s">
        <v>77</v>
      </c>
      <c r="C16" s="15">
        <v>16000</v>
      </c>
      <c r="D16" s="15">
        <v>-15940.14</v>
      </c>
      <c r="E16" s="15">
        <f t="shared" si="0"/>
        <v>59.860000000000582</v>
      </c>
      <c r="F16" s="15">
        <v>59.86</v>
      </c>
      <c r="G16" s="15">
        <v>59.86</v>
      </c>
      <c r="H16" s="15">
        <f t="shared" si="1"/>
        <v>5.8264504332328215E-13</v>
      </c>
    </row>
    <row r="17" spans="1:8" x14ac:dyDescent="0.2">
      <c r="A17" s="49">
        <v>2400</v>
      </c>
      <c r="B17" s="11" t="s">
        <v>78</v>
      </c>
      <c r="C17" s="15">
        <v>6687376.7800000003</v>
      </c>
      <c r="D17" s="15">
        <v>5106462.37</v>
      </c>
      <c r="E17" s="15">
        <f t="shared" si="0"/>
        <v>11793839.15</v>
      </c>
      <c r="F17" s="15">
        <v>10836112.98</v>
      </c>
      <c r="G17" s="15">
        <v>10239334.4</v>
      </c>
      <c r="H17" s="15">
        <f t="shared" si="1"/>
        <v>957726.16999999993</v>
      </c>
    </row>
    <row r="18" spans="1:8" x14ac:dyDescent="0.2">
      <c r="A18" s="49">
        <v>2500</v>
      </c>
      <c r="B18" s="11" t="s">
        <v>79</v>
      </c>
      <c r="C18" s="15">
        <v>506214</v>
      </c>
      <c r="D18" s="15">
        <v>-35570.42</v>
      </c>
      <c r="E18" s="15">
        <f t="shared" si="0"/>
        <v>470643.58</v>
      </c>
      <c r="F18" s="15">
        <v>396442.97</v>
      </c>
      <c r="G18" s="15">
        <v>393644.97</v>
      </c>
      <c r="H18" s="15">
        <f t="shared" si="1"/>
        <v>74200.610000000044</v>
      </c>
    </row>
    <row r="19" spans="1:8" x14ac:dyDescent="0.2">
      <c r="A19" s="49">
        <v>2600</v>
      </c>
      <c r="B19" s="11" t="s">
        <v>80</v>
      </c>
      <c r="C19" s="15">
        <v>9016042.3200000003</v>
      </c>
      <c r="D19" s="15">
        <v>3980470.58</v>
      </c>
      <c r="E19" s="15">
        <f t="shared" si="0"/>
        <v>12996512.9</v>
      </c>
      <c r="F19" s="15">
        <v>12263869.869999999</v>
      </c>
      <c r="G19" s="15">
        <v>11559588.58</v>
      </c>
      <c r="H19" s="15">
        <f t="shared" si="1"/>
        <v>732643.03000000119</v>
      </c>
    </row>
    <row r="20" spans="1:8" x14ac:dyDescent="0.2">
      <c r="A20" s="49">
        <v>2700</v>
      </c>
      <c r="B20" s="11" t="s">
        <v>81</v>
      </c>
      <c r="C20" s="15">
        <v>2004320</v>
      </c>
      <c r="D20" s="15">
        <v>1149053.71</v>
      </c>
      <c r="E20" s="15">
        <f t="shared" si="0"/>
        <v>3153373.71</v>
      </c>
      <c r="F20" s="15">
        <v>2870395</v>
      </c>
      <c r="G20" s="15">
        <v>2616028.08</v>
      </c>
      <c r="H20" s="15">
        <f t="shared" si="1"/>
        <v>282978.70999999996</v>
      </c>
    </row>
    <row r="21" spans="1:8" x14ac:dyDescent="0.2">
      <c r="A21" s="49">
        <v>2800</v>
      </c>
      <c r="B21" s="11" t="s">
        <v>82</v>
      </c>
      <c r="C21" s="15">
        <v>48000</v>
      </c>
      <c r="D21" s="15">
        <v>1636800</v>
      </c>
      <c r="E21" s="15">
        <f t="shared" si="0"/>
        <v>1684800</v>
      </c>
      <c r="F21" s="15">
        <v>1683980.7</v>
      </c>
      <c r="G21" s="15">
        <v>1683980.7</v>
      </c>
      <c r="H21" s="15">
        <f t="shared" si="1"/>
        <v>819.30000000004657</v>
      </c>
    </row>
    <row r="22" spans="1:8" x14ac:dyDescent="0.2">
      <c r="A22" s="49">
        <v>2900</v>
      </c>
      <c r="B22" s="11" t="s">
        <v>83</v>
      </c>
      <c r="C22" s="15">
        <v>3835672</v>
      </c>
      <c r="D22" s="15">
        <v>-1456054.7200000002</v>
      </c>
      <c r="E22" s="15">
        <f t="shared" si="0"/>
        <v>2379617.2799999998</v>
      </c>
      <c r="F22" s="15">
        <v>2155003.44</v>
      </c>
      <c r="G22" s="15">
        <v>1938916.03</v>
      </c>
      <c r="H22" s="15">
        <f t="shared" si="1"/>
        <v>224613.83999999985</v>
      </c>
    </row>
    <row r="23" spans="1:8" x14ac:dyDescent="0.2">
      <c r="A23" s="48" t="s">
        <v>63</v>
      </c>
      <c r="B23" s="7"/>
      <c r="C23" s="15">
        <f>SUM(C24:C32)</f>
        <v>52720579.5</v>
      </c>
      <c r="D23" s="15">
        <f>SUM(D24:D32)</f>
        <v>6569044.0099999979</v>
      </c>
      <c r="E23" s="15">
        <f t="shared" si="0"/>
        <v>59289623.509999998</v>
      </c>
      <c r="F23" s="15">
        <f>SUM(F24:F32)</f>
        <v>51828666.329999998</v>
      </c>
      <c r="G23" s="15">
        <f>SUM(G24:G32)</f>
        <v>44230130.859999999</v>
      </c>
      <c r="H23" s="15">
        <f t="shared" si="1"/>
        <v>7460957.1799999997</v>
      </c>
    </row>
    <row r="24" spans="1:8" x14ac:dyDescent="0.2">
      <c r="A24" s="49">
        <v>3100</v>
      </c>
      <c r="B24" s="11" t="s">
        <v>84</v>
      </c>
      <c r="C24" s="15">
        <v>12874723.380000001</v>
      </c>
      <c r="D24" s="15">
        <v>-95066.71</v>
      </c>
      <c r="E24" s="15">
        <f t="shared" si="0"/>
        <v>12779656.67</v>
      </c>
      <c r="F24" s="15">
        <v>12479700.99</v>
      </c>
      <c r="G24" s="15">
        <v>12479425.99</v>
      </c>
      <c r="H24" s="15">
        <f t="shared" si="1"/>
        <v>299955.6799999997</v>
      </c>
    </row>
    <row r="25" spans="1:8" x14ac:dyDescent="0.2">
      <c r="A25" s="49">
        <v>3200</v>
      </c>
      <c r="B25" s="11" t="s">
        <v>85</v>
      </c>
      <c r="C25" s="15">
        <v>452525</v>
      </c>
      <c r="D25" s="15">
        <v>32000</v>
      </c>
      <c r="E25" s="15">
        <f t="shared" si="0"/>
        <v>484525</v>
      </c>
      <c r="F25" s="15">
        <v>347617.35</v>
      </c>
      <c r="G25" s="15">
        <v>324417.34999999998</v>
      </c>
      <c r="H25" s="15">
        <f t="shared" si="1"/>
        <v>136907.65000000002</v>
      </c>
    </row>
    <row r="26" spans="1:8" x14ac:dyDescent="0.2">
      <c r="A26" s="49">
        <v>3300</v>
      </c>
      <c r="B26" s="11" t="s">
        <v>86</v>
      </c>
      <c r="C26" s="15">
        <v>4730105</v>
      </c>
      <c r="D26" s="15">
        <v>9353475.5199999996</v>
      </c>
      <c r="E26" s="15">
        <f t="shared" si="0"/>
        <v>14083580.52</v>
      </c>
      <c r="F26" s="15">
        <v>12832433.17</v>
      </c>
      <c r="G26" s="15">
        <v>7535157.5300000003</v>
      </c>
      <c r="H26" s="15">
        <f t="shared" si="1"/>
        <v>1251147.3499999996</v>
      </c>
    </row>
    <row r="27" spans="1:8" x14ac:dyDescent="0.2">
      <c r="A27" s="49">
        <v>3400</v>
      </c>
      <c r="B27" s="11" t="s">
        <v>87</v>
      </c>
      <c r="C27" s="15">
        <v>1666479.4</v>
      </c>
      <c r="D27" s="15">
        <v>-329931.18999999994</v>
      </c>
      <c r="E27" s="15">
        <f t="shared" si="0"/>
        <v>1336548.21</v>
      </c>
      <c r="F27" s="15">
        <v>1212000.3999999999</v>
      </c>
      <c r="G27" s="15">
        <v>1078385.3500000001</v>
      </c>
      <c r="H27" s="15">
        <f t="shared" si="1"/>
        <v>124547.81000000006</v>
      </c>
    </row>
    <row r="28" spans="1:8" x14ac:dyDescent="0.2">
      <c r="A28" s="49">
        <v>3500</v>
      </c>
      <c r="B28" s="11" t="s">
        <v>88</v>
      </c>
      <c r="C28" s="15">
        <v>1917659.31</v>
      </c>
      <c r="D28" s="15">
        <v>-575565.32000000007</v>
      </c>
      <c r="E28" s="15">
        <f t="shared" si="0"/>
        <v>1342093.99</v>
      </c>
      <c r="F28" s="15">
        <v>1120026.8600000001</v>
      </c>
      <c r="G28" s="15">
        <v>1056703.26</v>
      </c>
      <c r="H28" s="15">
        <f t="shared" si="1"/>
        <v>222067.12999999989</v>
      </c>
    </row>
    <row r="29" spans="1:8" x14ac:dyDescent="0.2">
      <c r="A29" s="49">
        <v>3600</v>
      </c>
      <c r="B29" s="11" t="s">
        <v>89</v>
      </c>
      <c r="C29" s="15">
        <v>2019050</v>
      </c>
      <c r="D29" s="15">
        <v>-703585.4</v>
      </c>
      <c r="E29" s="15">
        <f t="shared" si="0"/>
        <v>1315464.6000000001</v>
      </c>
      <c r="F29" s="15">
        <v>1273098.81</v>
      </c>
      <c r="G29" s="15">
        <v>1273098.81</v>
      </c>
      <c r="H29" s="15">
        <f t="shared" si="1"/>
        <v>42365.790000000037</v>
      </c>
    </row>
    <row r="30" spans="1:8" x14ac:dyDescent="0.2">
      <c r="A30" s="49">
        <v>3700</v>
      </c>
      <c r="B30" s="11" t="s">
        <v>90</v>
      </c>
      <c r="C30" s="15">
        <v>166715</v>
      </c>
      <c r="D30" s="15">
        <v>90930.42</v>
      </c>
      <c r="E30" s="15">
        <f t="shared" si="0"/>
        <v>257645.41999999998</v>
      </c>
      <c r="F30" s="15">
        <v>134955.69</v>
      </c>
      <c r="G30" s="15">
        <v>133745.69</v>
      </c>
      <c r="H30" s="15">
        <f t="shared" si="1"/>
        <v>122689.72999999998</v>
      </c>
    </row>
    <row r="31" spans="1:8" x14ac:dyDescent="0.2">
      <c r="A31" s="49">
        <v>3800</v>
      </c>
      <c r="B31" s="11" t="s">
        <v>91</v>
      </c>
      <c r="C31" s="15">
        <v>6958154.9800000004</v>
      </c>
      <c r="D31" s="15">
        <v>-4960012.92</v>
      </c>
      <c r="E31" s="15">
        <f t="shared" si="0"/>
        <v>1998142.0600000005</v>
      </c>
      <c r="F31" s="15">
        <v>1766102</v>
      </c>
      <c r="G31" s="15">
        <v>1761462</v>
      </c>
      <c r="H31" s="15">
        <f t="shared" si="1"/>
        <v>232040.06000000052</v>
      </c>
    </row>
    <row r="32" spans="1:8" x14ac:dyDescent="0.2">
      <c r="A32" s="49">
        <v>3900</v>
      </c>
      <c r="B32" s="11" t="s">
        <v>19</v>
      </c>
      <c r="C32" s="15">
        <v>21935167.43</v>
      </c>
      <c r="D32" s="15">
        <v>3756799.61</v>
      </c>
      <c r="E32" s="15">
        <f t="shared" si="0"/>
        <v>25691967.039999999</v>
      </c>
      <c r="F32" s="15">
        <v>20662731.059999999</v>
      </c>
      <c r="G32" s="15">
        <v>18587734.879999999</v>
      </c>
      <c r="H32" s="15">
        <f t="shared" si="1"/>
        <v>5029235.9800000004</v>
      </c>
    </row>
    <row r="33" spans="1:8" x14ac:dyDescent="0.2">
      <c r="A33" s="48" t="s">
        <v>64</v>
      </c>
      <c r="B33" s="7"/>
      <c r="C33" s="15">
        <f>SUM(C34:C42)</f>
        <v>35542811.200000003</v>
      </c>
      <c r="D33" s="15">
        <f>SUM(D34:D42)</f>
        <v>14998235.17</v>
      </c>
      <c r="E33" s="15">
        <f t="shared" si="0"/>
        <v>50541046.370000005</v>
      </c>
      <c r="F33" s="15">
        <f>SUM(F34:F42)</f>
        <v>48376517.989999995</v>
      </c>
      <c r="G33" s="15">
        <f>SUM(G34:G42)</f>
        <v>47932040.32</v>
      </c>
      <c r="H33" s="15">
        <f t="shared" si="1"/>
        <v>2164528.3800000101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13163143.199999999</v>
      </c>
      <c r="D35" s="15">
        <v>163000</v>
      </c>
      <c r="E35" s="15">
        <f t="shared" si="0"/>
        <v>13326143.199999999</v>
      </c>
      <c r="F35" s="15">
        <v>13326143.199999999</v>
      </c>
      <c r="G35" s="15">
        <v>13326143.199999999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4119160</v>
      </c>
      <c r="D36" s="15">
        <v>10525460</v>
      </c>
      <c r="E36" s="15">
        <f t="shared" si="0"/>
        <v>14644620</v>
      </c>
      <c r="F36" s="15">
        <v>14602039.380000001</v>
      </c>
      <c r="G36" s="15">
        <v>14602039.380000001</v>
      </c>
      <c r="H36" s="15">
        <f t="shared" si="1"/>
        <v>42580.61999999918</v>
      </c>
    </row>
    <row r="37" spans="1:8" x14ac:dyDescent="0.2">
      <c r="A37" s="49">
        <v>4400</v>
      </c>
      <c r="B37" s="11" t="s">
        <v>95</v>
      </c>
      <c r="C37" s="15">
        <v>11851480</v>
      </c>
      <c r="D37" s="15">
        <v>4412356.17</v>
      </c>
      <c r="E37" s="15">
        <f t="shared" si="0"/>
        <v>16263836.17</v>
      </c>
      <c r="F37" s="15">
        <v>14965111.619999999</v>
      </c>
      <c r="G37" s="15">
        <v>14520633.949999999</v>
      </c>
      <c r="H37" s="15">
        <f t="shared" si="1"/>
        <v>1298724.5500000007</v>
      </c>
    </row>
    <row r="38" spans="1:8" x14ac:dyDescent="0.2">
      <c r="A38" s="49">
        <v>4500</v>
      </c>
      <c r="B38" s="11" t="s">
        <v>41</v>
      </c>
      <c r="C38" s="15">
        <v>6268428</v>
      </c>
      <c r="D38" s="15">
        <v>-122481</v>
      </c>
      <c r="E38" s="15">
        <f t="shared" si="0"/>
        <v>6145947</v>
      </c>
      <c r="F38" s="15">
        <v>5323223.79</v>
      </c>
      <c r="G38" s="15">
        <v>5323223.79</v>
      </c>
      <c r="H38" s="15">
        <f t="shared" si="1"/>
        <v>822723.21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140600</v>
      </c>
      <c r="D42" s="15">
        <v>19900</v>
      </c>
      <c r="E42" s="15">
        <f t="shared" si="0"/>
        <v>160500</v>
      </c>
      <c r="F42" s="15">
        <v>160000</v>
      </c>
      <c r="G42" s="15">
        <v>160000</v>
      </c>
      <c r="H42" s="15">
        <f t="shared" si="1"/>
        <v>500</v>
      </c>
    </row>
    <row r="43" spans="1:8" x14ac:dyDescent="0.2">
      <c r="A43" s="48" t="s">
        <v>65</v>
      </c>
      <c r="B43" s="7"/>
      <c r="C43" s="15">
        <f>SUM(C44:C52)</f>
        <v>3762442</v>
      </c>
      <c r="D43" s="15">
        <f>SUM(D44:D52)</f>
        <v>6476746.0700000003</v>
      </c>
      <c r="E43" s="15">
        <f t="shared" si="0"/>
        <v>10239188.07</v>
      </c>
      <c r="F43" s="15">
        <f>SUM(F44:F52)</f>
        <v>9183602.8999999985</v>
      </c>
      <c r="G43" s="15">
        <f>SUM(G44:G52)</f>
        <v>3036817.62</v>
      </c>
      <c r="H43" s="15">
        <f t="shared" si="1"/>
        <v>1055585.1700000018</v>
      </c>
    </row>
    <row r="44" spans="1:8" x14ac:dyDescent="0.2">
      <c r="A44" s="49">
        <v>5100</v>
      </c>
      <c r="B44" s="11" t="s">
        <v>99</v>
      </c>
      <c r="C44" s="15">
        <v>1018418</v>
      </c>
      <c r="D44" s="15">
        <v>161590.43</v>
      </c>
      <c r="E44" s="15">
        <f t="shared" si="0"/>
        <v>1180008.43</v>
      </c>
      <c r="F44" s="15">
        <v>960592.24</v>
      </c>
      <c r="G44" s="15">
        <v>734243.14</v>
      </c>
      <c r="H44" s="15">
        <f t="shared" si="1"/>
        <v>219416.18999999994</v>
      </c>
    </row>
    <row r="45" spans="1:8" x14ac:dyDescent="0.2">
      <c r="A45" s="49">
        <v>5200</v>
      </c>
      <c r="B45" s="11" t="s">
        <v>100</v>
      </c>
      <c r="C45" s="15">
        <v>128729</v>
      </c>
      <c r="D45" s="15">
        <v>545531.36</v>
      </c>
      <c r="E45" s="15">
        <f t="shared" si="0"/>
        <v>674260.36</v>
      </c>
      <c r="F45" s="15">
        <v>504859.03</v>
      </c>
      <c r="G45" s="15">
        <v>485838.08000000002</v>
      </c>
      <c r="H45" s="15">
        <f t="shared" si="1"/>
        <v>169401.32999999996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2170000</v>
      </c>
      <c r="D47" s="15">
        <v>6009589.9900000002</v>
      </c>
      <c r="E47" s="15">
        <f t="shared" si="0"/>
        <v>8179589.9900000002</v>
      </c>
      <c r="F47" s="15">
        <v>7622240.0099999998</v>
      </c>
      <c r="G47" s="15">
        <v>1735040.02</v>
      </c>
      <c r="H47" s="15">
        <f t="shared" si="1"/>
        <v>557349.98000000045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387395</v>
      </c>
      <c r="D49" s="15">
        <v>-199367.63</v>
      </c>
      <c r="E49" s="15">
        <f t="shared" si="0"/>
        <v>188027.37</v>
      </c>
      <c r="F49" s="15">
        <v>94162.62</v>
      </c>
      <c r="G49" s="15">
        <v>79947.38</v>
      </c>
      <c r="H49" s="15">
        <f t="shared" si="1"/>
        <v>93864.75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57900</v>
      </c>
      <c r="D52" s="15">
        <v>-40598.080000000002</v>
      </c>
      <c r="E52" s="15">
        <f t="shared" si="0"/>
        <v>17301.919999999998</v>
      </c>
      <c r="F52" s="15">
        <v>1749</v>
      </c>
      <c r="G52" s="15">
        <v>1749</v>
      </c>
      <c r="H52" s="15">
        <f t="shared" si="1"/>
        <v>15552.919999999998</v>
      </c>
    </row>
    <row r="53" spans="1:8" x14ac:dyDescent="0.2">
      <c r="A53" s="48" t="s">
        <v>66</v>
      </c>
      <c r="B53" s="7"/>
      <c r="C53" s="15">
        <f>SUM(C54:C56)</f>
        <v>181587958.57000002</v>
      </c>
      <c r="D53" s="15">
        <f>SUM(D54:D56)</f>
        <v>105623039.05999999</v>
      </c>
      <c r="E53" s="15">
        <f t="shared" si="0"/>
        <v>287210997.63</v>
      </c>
      <c r="F53" s="15">
        <f>SUM(F54:F56)</f>
        <v>198945157.73999998</v>
      </c>
      <c r="G53" s="15">
        <f>SUM(G54:G56)</f>
        <v>167664365.97</v>
      </c>
      <c r="H53" s="15">
        <f t="shared" si="1"/>
        <v>88265839.890000015</v>
      </c>
    </row>
    <row r="54" spans="1:8" x14ac:dyDescent="0.2">
      <c r="A54" s="49">
        <v>6100</v>
      </c>
      <c r="B54" s="11" t="s">
        <v>108</v>
      </c>
      <c r="C54" s="15">
        <v>181290589.61000001</v>
      </c>
      <c r="D54" s="15">
        <v>105521442.56999999</v>
      </c>
      <c r="E54" s="15">
        <f t="shared" si="0"/>
        <v>286812032.18000001</v>
      </c>
      <c r="F54" s="15">
        <v>198546192.28999999</v>
      </c>
      <c r="G54" s="15">
        <v>167265400.52000001</v>
      </c>
      <c r="H54" s="15">
        <f t="shared" si="1"/>
        <v>88265839.890000015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297368.96000000002</v>
      </c>
      <c r="D56" s="15">
        <v>101596.49</v>
      </c>
      <c r="E56" s="15">
        <f t="shared" si="0"/>
        <v>398965.45</v>
      </c>
      <c r="F56" s="15">
        <v>398965.45</v>
      </c>
      <c r="G56" s="15">
        <v>398965.45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3923411.08</v>
      </c>
      <c r="D69" s="15">
        <f>SUM(D70:D76)</f>
        <v>-2085118.48</v>
      </c>
      <c r="E69" s="15">
        <f t="shared" si="0"/>
        <v>1838292.6</v>
      </c>
      <c r="F69" s="15">
        <f>SUM(F70:F76)</f>
        <v>1838292.6</v>
      </c>
      <c r="G69" s="15">
        <f>SUM(G70:G76)</f>
        <v>1838292.6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2423411.08</v>
      </c>
      <c r="D70" s="15">
        <v>-964285.58</v>
      </c>
      <c r="E70" s="15">
        <f t="shared" ref="E70:E76" si="2">C70+D70</f>
        <v>1459125.5</v>
      </c>
      <c r="F70" s="15">
        <v>1459125.5</v>
      </c>
      <c r="G70" s="15">
        <v>1459125.5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-1120832.8999999999</v>
      </c>
      <c r="E71" s="15">
        <f t="shared" si="2"/>
        <v>379167.10000000009</v>
      </c>
      <c r="F71" s="15">
        <v>379167.1</v>
      </c>
      <c r="G71" s="15">
        <v>379167.1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452871523.94999999</v>
      </c>
      <c r="D77" s="17">
        <f t="shared" si="4"/>
        <v>134667442.28999999</v>
      </c>
      <c r="E77" s="17">
        <f t="shared" si="4"/>
        <v>587538966.24000001</v>
      </c>
      <c r="F77" s="17">
        <f t="shared" si="4"/>
        <v>480654315.15999997</v>
      </c>
      <c r="G77" s="17">
        <f t="shared" si="4"/>
        <v>431493750.10000002</v>
      </c>
      <c r="H77" s="17">
        <f t="shared" si="4"/>
        <v>106884651.08000003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L16" sqref="L15:L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1" width="13.6640625" style="1" bestFit="1" customWidth="1"/>
    <col min="12" max="16384" width="12" style="1"/>
  </cols>
  <sheetData>
    <row r="1" spans="1:11" ht="50.1" customHeight="1" x14ac:dyDescent="0.2">
      <c r="A1" s="57" t="s">
        <v>193</v>
      </c>
      <c r="B1" s="58"/>
      <c r="C1" s="58"/>
      <c r="D1" s="58"/>
      <c r="E1" s="58"/>
      <c r="F1" s="58"/>
      <c r="G1" s="58"/>
      <c r="H1" s="59"/>
    </row>
    <row r="2" spans="1:11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11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11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1" x14ac:dyDescent="0.2">
      <c r="A5" s="5"/>
      <c r="B5" s="18"/>
      <c r="C5" s="21"/>
      <c r="D5" s="21"/>
      <c r="E5" s="21"/>
      <c r="F5" s="21"/>
      <c r="G5" s="21"/>
      <c r="H5" s="21"/>
    </row>
    <row r="6" spans="1:11" x14ac:dyDescent="0.2">
      <c r="A6" s="5"/>
      <c r="B6" s="18" t="s">
        <v>0</v>
      </c>
      <c r="C6" s="50">
        <v>258829284.30000001</v>
      </c>
      <c r="D6" s="50">
        <v>23654423.74000001</v>
      </c>
      <c r="E6" s="50">
        <f>C6+D6</f>
        <v>282483708.04000002</v>
      </c>
      <c r="F6" s="50">
        <v>265743205.22999999</v>
      </c>
      <c r="G6" s="50">
        <v>254010217.22</v>
      </c>
      <c r="H6" s="50">
        <f>E6-F6</f>
        <v>16740502.810000032</v>
      </c>
      <c r="J6" s="53"/>
      <c r="K6" s="53"/>
    </row>
    <row r="7" spans="1:11" x14ac:dyDescent="0.2">
      <c r="A7" s="5"/>
      <c r="B7" s="18"/>
      <c r="C7" s="50"/>
      <c r="D7" s="50"/>
      <c r="E7" s="50"/>
      <c r="F7" s="50"/>
      <c r="G7" s="50"/>
      <c r="H7" s="50"/>
      <c r="J7" s="53"/>
      <c r="K7" s="53"/>
    </row>
    <row r="8" spans="1:11" x14ac:dyDescent="0.2">
      <c r="A8" s="5"/>
      <c r="B8" s="18" t="s">
        <v>1</v>
      </c>
      <c r="C8" s="50">
        <v>185350400.56999999</v>
      </c>
      <c r="D8" s="50">
        <v>112099785.13</v>
      </c>
      <c r="E8" s="50">
        <f>C8+D8</f>
        <v>297450185.69999999</v>
      </c>
      <c r="F8" s="50">
        <v>208128760.63999999</v>
      </c>
      <c r="G8" s="50">
        <v>170701183.59</v>
      </c>
      <c r="H8" s="50">
        <f>E8-F8</f>
        <v>89321425.060000002</v>
      </c>
      <c r="J8" s="53"/>
      <c r="K8" s="53"/>
    </row>
    <row r="9" spans="1:11" x14ac:dyDescent="0.2">
      <c r="A9" s="5"/>
      <c r="B9" s="18"/>
      <c r="C9" s="50"/>
      <c r="D9" s="50"/>
      <c r="E9" s="50"/>
      <c r="F9" s="50"/>
      <c r="G9" s="50"/>
      <c r="H9" s="50"/>
    </row>
    <row r="10" spans="1:11" x14ac:dyDescent="0.2">
      <c r="A10" s="5"/>
      <c r="B10" s="18" t="s">
        <v>2</v>
      </c>
      <c r="C10" s="50">
        <v>2423411.08</v>
      </c>
      <c r="D10" s="50">
        <v>-964285.58</v>
      </c>
      <c r="E10" s="50">
        <f>C10+D10</f>
        <v>1459125.5</v>
      </c>
      <c r="F10" s="50">
        <v>1459125.5</v>
      </c>
      <c r="G10" s="50">
        <v>1459125.5</v>
      </c>
      <c r="H10" s="50">
        <f>E10-F10</f>
        <v>0</v>
      </c>
    </row>
    <row r="11" spans="1:11" x14ac:dyDescent="0.2">
      <c r="A11" s="5"/>
      <c r="B11" s="18"/>
      <c r="C11" s="50"/>
      <c r="D11" s="50"/>
      <c r="E11" s="50"/>
      <c r="F11" s="50"/>
      <c r="G11" s="50"/>
      <c r="H11" s="50"/>
    </row>
    <row r="12" spans="1:11" x14ac:dyDescent="0.2">
      <c r="A12" s="5"/>
      <c r="B12" s="18" t="s">
        <v>41</v>
      </c>
      <c r="C12" s="50">
        <v>6268428</v>
      </c>
      <c r="D12" s="50">
        <v>-122481</v>
      </c>
      <c r="E12" s="50">
        <f>C12+D12</f>
        <v>6145947</v>
      </c>
      <c r="F12" s="50">
        <v>5323223.79</v>
      </c>
      <c r="G12" s="50">
        <v>5323223.79</v>
      </c>
      <c r="H12" s="50">
        <f>E12-F12</f>
        <v>822723.21</v>
      </c>
    </row>
    <row r="13" spans="1:11" x14ac:dyDescent="0.2">
      <c r="A13" s="5"/>
      <c r="B13" s="18"/>
      <c r="C13" s="50"/>
      <c r="D13" s="50"/>
      <c r="E13" s="50"/>
      <c r="F13" s="50"/>
      <c r="G13" s="50"/>
      <c r="H13" s="50"/>
    </row>
    <row r="14" spans="1:11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11" x14ac:dyDescent="0.2">
      <c r="A15" s="6"/>
      <c r="B15" s="19"/>
      <c r="C15" s="51"/>
      <c r="D15" s="51"/>
      <c r="E15" s="51"/>
      <c r="F15" s="51"/>
      <c r="G15" s="51"/>
      <c r="H15" s="51"/>
    </row>
    <row r="16" spans="1:11" x14ac:dyDescent="0.2">
      <c r="A16" s="20"/>
      <c r="B16" s="13" t="s">
        <v>53</v>
      </c>
      <c r="C16" s="17">
        <f>SUM(C6+C8+C10+C12+C14)</f>
        <v>452871523.94999999</v>
      </c>
      <c r="D16" s="17">
        <f>SUM(D6+D8+D10+D12+D14)</f>
        <v>134667442.28999999</v>
      </c>
      <c r="E16" s="17">
        <f>SUM(E6+E8+E10+E12+E14)</f>
        <v>587538966.24000001</v>
      </c>
      <c r="F16" s="17">
        <f t="shared" ref="F16:H16" si="0">SUM(F6+F8+F10+F12+F14)</f>
        <v>480654315.16000003</v>
      </c>
      <c r="G16" s="17">
        <f t="shared" si="0"/>
        <v>431493750.10000002</v>
      </c>
      <c r="H16" s="17">
        <f t="shared" si="0"/>
        <v>106884651.08000003</v>
      </c>
    </row>
    <row r="26" spans="7:7" x14ac:dyDescent="0.2">
      <c r="G26" s="52"/>
    </row>
    <row r="27" spans="7:7" x14ac:dyDescent="0.2">
      <c r="G27" s="52"/>
    </row>
    <row r="28" spans="7:7" x14ac:dyDescent="0.2">
      <c r="G28" s="52"/>
    </row>
    <row r="29" spans="7:7" x14ac:dyDescent="0.2">
      <c r="G29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194</v>
      </c>
      <c r="B1" s="58"/>
      <c r="C1" s="58"/>
      <c r="D1" s="58"/>
      <c r="E1" s="58"/>
      <c r="F1" s="58"/>
      <c r="G1" s="58"/>
      <c r="H1" s="59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1908532.08</v>
      </c>
      <c r="D7" s="15">
        <v>-20413.28</v>
      </c>
      <c r="E7" s="15">
        <f>C7+D7</f>
        <v>1888118.8</v>
      </c>
      <c r="F7" s="15">
        <v>1857148.6</v>
      </c>
      <c r="G7" s="15">
        <v>1857148.6</v>
      </c>
      <c r="H7" s="15">
        <f>E7-F7</f>
        <v>30970.199999999953</v>
      </c>
    </row>
    <row r="8" spans="1:8" x14ac:dyDescent="0.2">
      <c r="A8" s="4" t="s">
        <v>129</v>
      </c>
      <c r="B8" s="22"/>
      <c r="C8" s="15">
        <v>1423942.24</v>
      </c>
      <c r="D8" s="15">
        <v>83733.539999999994</v>
      </c>
      <c r="E8" s="15">
        <f t="shared" ref="E8:E13" si="0">C8+D8</f>
        <v>1507675.78</v>
      </c>
      <c r="F8" s="15">
        <v>1401963.28</v>
      </c>
      <c r="G8" s="15">
        <v>1401963.28</v>
      </c>
      <c r="H8" s="15">
        <f t="shared" ref="H8:H13" si="1">E8-F8</f>
        <v>105712.5</v>
      </c>
    </row>
    <row r="9" spans="1:8" x14ac:dyDescent="0.2">
      <c r="A9" s="4" t="s">
        <v>130</v>
      </c>
      <c r="B9" s="22"/>
      <c r="C9" s="15">
        <v>11267308.4</v>
      </c>
      <c r="D9" s="15">
        <v>135475.20000000001</v>
      </c>
      <c r="E9" s="15">
        <f t="shared" si="0"/>
        <v>11402783.6</v>
      </c>
      <c r="F9" s="15">
        <v>11121457.16</v>
      </c>
      <c r="G9" s="15">
        <v>11049160.689999999</v>
      </c>
      <c r="H9" s="15">
        <f t="shared" si="1"/>
        <v>281326.43999999948</v>
      </c>
    </row>
    <row r="10" spans="1:8" x14ac:dyDescent="0.2">
      <c r="A10" s="4" t="s">
        <v>131</v>
      </c>
      <c r="B10" s="22"/>
      <c r="C10" s="15">
        <v>2932164</v>
      </c>
      <c r="D10" s="15">
        <v>1471232.85</v>
      </c>
      <c r="E10" s="15">
        <f t="shared" si="0"/>
        <v>4403396.8499999996</v>
      </c>
      <c r="F10" s="15">
        <v>3521719.53</v>
      </c>
      <c r="G10" s="15">
        <v>3382270.4</v>
      </c>
      <c r="H10" s="15">
        <f t="shared" si="1"/>
        <v>881677.31999999983</v>
      </c>
    </row>
    <row r="11" spans="1:8" x14ac:dyDescent="0.2">
      <c r="A11" s="4" t="s">
        <v>132</v>
      </c>
      <c r="B11" s="22"/>
      <c r="C11" s="15">
        <v>12045196</v>
      </c>
      <c r="D11" s="15">
        <v>-2886900.13</v>
      </c>
      <c r="E11" s="15">
        <f t="shared" si="0"/>
        <v>9158295.870000001</v>
      </c>
      <c r="F11" s="15">
        <v>8788748.5700000003</v>
      </c>
      <c r="G11" s="15">
        <v>8559479.3699999992</v>
      </c>
      <c r="H11" s="15">
        <f t="shared" si="1"/>
        <v>369547.30000000075</v>
      </c>
    </row>
    <row r="12" spans="1:8" x14ac:dyDescent="0.2">
      <c r="A12" s="4" t="s">
        <v>133</v>
      </c>
      <c r="B12" s="22"/>
      <c r="C12" s="15">
        <v>3900204</v>
      </c>
      <c r="D12" s="15">
        <v>-771121.37</v>
      </c>
      <c r="E12" s="15">
        <f t="shared" si="0"/>
        <v>3129082.63</v>
      </c>
      <c r="F12" s="15">
        <v>3073959.41</v>
      </c>
      <c r="G12" s="15">
        <v>3073959.41</v>
      </c>
      <c r="H12" s="15">
        <f t="shared" si="1"/>
        <v>55123.219999999739</v>
      </c>
    </row>
    <row r="13" spans="1:8" x14ac:dyDescent="0.2">
      <c r="A13" s="4" t="s">
        <v>134</v>
      </c>
      <c r="B13" s="22"/>
      <c r="C13" s="15">
        <v>1514189</v>
      </c>
      <c r="D13" s="15">
        <v>-74730.539999999994</v>
      </c>
      <c r="E13" s="15">
        <f t="shared" si="0"/>
        <v>1439458.46</v>
      </c>
      <c r="F13" s="15">
        <v>1384194.42</v>
      </c>
      <c r="G13" s="15">
        <v>1376753.02</v>
      </c>
      <c r="H13" s="15">
        <f t="shared" si="1"/>
        <v>55264.040000000037</v>
      </c>
    </row>
    <row r="14" spans="1:8" x14ac:dyDescent="0.2">
      <c r="A14" s="4" t="s">
        <v>135</v>
      </c>
      <c r="B14" s="22"/>
      <c r="C14" s="15">
        <v>3578176</v>
      </c>
      <c r="D14" s="15">
        <v>-237668.37</v>
      </c>
      <c r="E14" s="15">
        <f t="shared" ref="E14" si="2">C14+D14</f>
        <v>3340507.63</v>
      </c>
      <c r="F14" s="15">
        <v>3258618.87</v>
      </c>
      <c r="G14" s="15">
        <v>3256994.87</v>
      </c>
      <c r="H14" s="15">
        <f t="shared" ref="H14" si="3">E14-F14</f>
        <v>81888.759999999776</v>
      </c>
    </row>
    <row r="15" spans="1:8" x14ac:dyDescent="0.2">
      <c r="A15" s="4" t="s">
        <v>136</v>
      </c>
      <c r="B15" s="22"/>
      <c r="C15" s="15">
        <v>2244117</v>
      </c>
      <c r="D15" s="15">
        <v>-661365.27</v>
      </c>
      <c r="E15" s="15">
        <f t="shared" ref="E15" si="4">C15+D15</f>
        <v>1582751.73</v>
      </c>
      <c r="F15" s="15">
        <v>1328811.95</v>
      </c>
      <c r="G15" s="15">
        <v>1328536.95</v>
      </c>
      <c r="H15" s="15">
        <f t="shared" ref="H15" si="5">E15-F15</f>
        <v>253939.78000000003</v>
      </c>
    </row>
    <row r="16" spans="1:8" x14ac:dyDescent="0.2">
      <c r="A16" s="4" t="s">
        <v>137</v>
      </c>
      <c r="B16" s="22"/>
      <c r="C16" s="15">
        <v>104706</v>
      </c>
      <c r="D16" s="15">
        <v>1.1000000000000001</v>
      </c>
      <c r="E16" s="15">
        <f t="shared" ref="E16" si="6">C16+D16</f>
        <v>104707.1</v>
      </c>
      <c r="F16" s="15">
        <v>93778.71</v>
      </c>
      <c r="G16" s="15">
        <v>93778.71</v>
      </c>
      <c r="H16" s="15">
        <f t="shared" ref="H16" si="7">E16-F16</f>
        <v>10928.39</v>
      </c>
    </row>
    <row r="17" spans="1:8" x14ac:dyDescent="0.2">
      <c r="A17" s="4" t="s">
        <v>138</v>
      </c>
      <c r="B17" s="22"/>
      <c r="C17" s="15">
        <v>434451</v>
      </c>
      <c r="D17" s="15">
        <v>0</v>
      </c>
      <c r="E17" s="15">
        <f t="shared" ref="E17" si="8">C17+D17</f>
        <v>434451</v>
      </c>
      <c r="F17" s="15">
        <v>414437.33</v>
      </c>
      <c r="G17" s="15">
        <v>412580.2</v>
      </c>
      <c r="H17" s="15">
        <f t="shared" ref="H17" si="9">E17-F17</f>
        <v>20013.669999999984</v>
      </c>
    </row>
    <row r="18" spans="1:8" x14ac:dyDescent="0.2">
      <c r="A18" s="4" t="s">
        <v>139</v>
      </c>
      <c r="B18" s="22"/>
      <c r="C18" s="15">
        <v>435019</v>
      </c>
      <c r="D18" s="15">
        <v>771.27</v>
      </c>
      <c r="E18" s="15">
        <f t="shared" ref="E18" si="10">C18+D18</f>
        <v>435790.27</v>
      </c>
      <c r="F18" s="15">
        <v>434012.38</v>
      </c>
      <c r="G18" s="15">
        <v>431399.1</v>
      </c>
      <c r="H18" s="15">
        <f t="shared" ref="H18" si="11">E18-F18</f>
        <v>1777.890000000014</v>
      </c>
    </row>
    <row r="19" spans="1:8" x14ac:dyDescent="0.2">
      <c r="A19" s="4" t="s">
        <v>140</v>
      </c>
      <c r="B19" s="22"/>
      <c r="C19" s="15">
        <v>251386</v>
      </c>
      <c r="D19" s="15">
        <v>1.2</v>
      </c>
      <c r="E19" s="15">
        <f t="shared" ref="E19" si="12">C19+D19</f>
        <v>251387.2</v>
      </c>
      <c r="F19" s="15">
        <v>250284.62</v>
      </c>
      <c r="G19" s="15">
        <v>250284.62</v>
      </c>
      <c r="H19" s="15">
        <f t="shared" ref="H19" si="13">E19-F19</f>
        <v>1102.5800000000163</v>
      </c>
    </row>
    <row r="20" spans="1:8" x14ac:dyDescent="0.2">
      <c r="A20" s="4" t="s">
        <v>141</v>
      </c>
      <c r="B20" s="22"/>
      <c r="C20" s="15">
        <v>53034868.030000001</v>
      </c>
      <c r="D20" s="15">
        <v>3612327.21</v>
      </c>
      <c r="E20" s="15">
        <f t="shared" ref="E20" si="14">C20+D20</f>
        <v>56647195.240000002</v>
      </c>
      <c r="F20" s="15">
        <v>50746432.329999998</v>
      </c>
      <c r="G20" s="15">
        <v>46527299.829999998</v>
      </c>
      <c r="H20" s="15">
        <f t="shared" ref="H20" si="15">E20-F20</f>
        <v>5900762.9100000039</v>
      </c>
    </row>
    <row r="21" spans="1:8" x14ac:dyDescent="0.2">
      <c r="A21" s="4" t="s">
        <v>142</v>
      </c>
      <c r="B21" s="22"/>
      <c r="C21" s="15">
        <v>4182227.99</v>
      </c>
      <c r="D21" s="15">
        <v>-145410</v>
      </c>
      <c r="E21" s="15">
        <f t="shared" ref="E21" si="16">C21+D21</f>
        <v>4036817.99</v>
      </c>
      <c r="F21" s="15">
        <v>3930262.43</v>
      </c>
      <c r="G21" s="15">
        <v>3930262.43</v>
      </c>
      <c r="H21" s="15">
        <f t="shared" ref="H21" si="17">E21-F21</f>
        <v>106555.56000000006</v>
      </c>
    </row>
    <row r="22" spans="1:8" x14ac:dyDescent="0.2">
      <c r="A22" s="4" t="s">
        <v>143</v>
      </c>
      <c r="B22" s="22"/>
      <c r="C22" s="15">
        <v>1257611</v>
      </c>
      <c r="D22" s="15">
        <v>50681.05</v>
      </c>
      <c r="E22" s="15">
        <f t="shared" ref="E22" si="18">C22+D22</f>
        <v>1308292.05</v>
      </c>
      <c r="F22" s="15">
        <v>1281207.81</v>
      </c>
      <c r="G22" s="15">
        <v>1281207.81</v>
      </c>
      <c r="H22" s="15">
        <f t="shared" ref="H22" si="19">E22-F22</f>
        <v>27084.239999999991</v>
      </c>
    </row>
    <row r="23" spans="1:8" x14ac:dyDescent="0.2">
      <c r="A23" s="4" t="s">
        <v>144</v>
      </c>
      <c r="B23" s="22"/>
      <c r="C23" s="15">
        <v>614866</v>
      </c>
      <c r="D23" s="15">
        <v>6373.64</v>
      </c>
      <c r="E23" s="15">
        <f t="shared" ref="E23" si="20">C23+D23</f>
        <v>621239.64</v>
      </c>
      <c r="F23" s="15">
        <v>525584.47</v>
      </c>
      <c r="G23" s="15">
        <v>521083.67</v>
      </c>
      <c r="H23" s="15">
        <f t="shared" ref="H23" si="21">E23-F23</f>
        <v>95655.170000000042</v>
      </c>
    </row>
    <row r="24" spans="1:8" x14ac:dyDescent="0.2">
      <c r="A24" s="4" t="s">
        <v>145</v>
      </c>
      <c r="B24" s="22"/>
      <c r="C24" s="15">
        <v>1035571</v>
      </c>
      <c r="D24" s="15">
        <v>-1291.82</v>
      </c>
      <c r="E24" s="15">
        <f t="shared" ref="E24" si="22">C24+D24</f>
        <v>1034279.18</v>
      </c>
      <c r="F24" s="15">
        <v>991744.78</v>
      </c>
      <c r="G24" s="15">
        <v>966313</v>
      </c>
      <c r="H24" s="15">
        <f t="shared" ref="H24" si="23">E24-F24</f>
        <v>42534.400000000023</v>
      </c>
    </row>
    <row r="25" spans="1:8" x14ac:dyDescent="0.2">
      <c r="A25" s="4" t="s">
        <v>146</v>
      </c>
      <c r="B25" s="22"/>
      <c r="C25" s="15">
        <v>856263</v>
      </c>
      <c r="D25" s="15">
        <v>6418.63</v>
      </c>
      <c r="E25" s="15">
        <f t="shared" ref="E25" si="24">C25+D25</f>
        <v>862681.63</v>
      </c>
      <c r="F25" s="15">
        <v>846089.33</v>
      </c>
      <c r="G25" s="15">
        <v>843160.09</v>
      </c>
      <c r="H25" s="15">
        <f t="shared" ref="H25" si="25">E25-F25</f>
        <v>16592.300000000047</v>
      </c>
    </row>
    <row r="26" spans="1:8" x14ac:dyDescent="0.2">
      <c r="A26" s="4" t="s">
        <v>147</v>
      </c>
      <c r="B26" s="22"/>
      <c r="C26" s="15">
        <v>674472</v>
      </c>
      <c r="D26" s="15">
        <v>-27935.5</v>
      </c>
      <c r="E26" s="15">
        <f t="shared" ref="E26" si="26">C26+D26</f>
        <v>646536.5</v>
      </c>
      <c r="F26" s="15">
        <v>589929.06999999995</v>
      </c>
      <c r="G26" s="15">
        <v>589562.06999999995</v>
      </c>
      <c r="H26" s="15">
        <f t="shared" ref="H26" si="27">E26-F26</f>
        <v>56607.430000000051</v>
      </c>
    </row>
    <row r="27" spans="1:8" x14ac:dyDescent="0.2">
      <c r="A27" s="4" t="s">
        <v>148</v>
      </c>
      <c r="B27" s="22"/>
      <c r="C27" s="15">
        <v>632171</v>
      </c>
      <c r="D27" s="15">
        <v>1.1299999999999999</v>
      </c>
      <c r="E27" s="15">
        <f t="shared" ref="E27" si="28">C27+D27</f>
        <v>632172.13</v>
      </c>
      <c r="F27" s="15">
        <v>613367.15</v>
      </c>
      <c r="G27" s="15">
        <v>612808.03</v>
      </c>
      <c r="H27" s="15">
        <f t="shared" ref="H27" si="29">E27-F27</f>
        <v>18804.979999999981</v>
      </c>
    </row>
    <row r="28" spans="1:8" x14ac:dyDescent="0.2">
      <c r="A28" s="4" t="s">
        <v>149</v>
      </c>
      <c r="B28" s="22"/>
      <c r="C28" s="15">
        <v>404864</v>
      </c>
      <c r="D28" s="15">
        <v>-16700.82</v>
      </c>
      <c r="E28" s="15">
        <f t="shared" ref="E28" si="30">C28+D28</f>
        <v>388163.18</v>
      </c>
      <c r="F28" s="15">
        <v>358900.8</v>
      </c>
      <c r="G28" s="15">
        <v>358900.8</v>
      </c>
      <c r="H28" s="15">
        <f t="shared" ref="H28" si="31">E28-F28</f>
        <v>29262.380000000005</v>
      </c>
    </row>
    <row r="29" spans="1:8" x14ac:dyDescent="0.2">
      <c r="A29" s="4" t="s">
        <v>150</v>
      </c>
      <c r="B29" s="22"/>
      <c r="C29" s="15">
        <v>1282322</v>
      </c>
      <c r="D29" s="15">
        <v>52985.5</v>
      </c>
      <c r="E29" s="15">
        <f t="shared" ref="E29" si="32">C29+D29</f>
        <v>1335307.5</v>
      </c>
      <c r="F29" s="15">
        <v>1304940.55</v>
      </c>
      <c r="G29" s="15">
        <v>1304940.55</v>
      </c>
      <c r="H29" s="15">
        <f t="shared" ref="H29" si="33">E29-F29</f>
        <v>30366.949999999953</v>
      </c>
    </row>
    <row r="30" spans="1:8" x14ac:dyDescent="0.2">
      <c r="A30" s="4" t="s">
        <v>151</v>
      </c>
      <c r="B30" s="22"/>
      <c r="C30" s="15">
        <v>635508</v>
      </c>
      <c r="D30" s="15">
        <v>68366.649999999994</v>
      </c>
      <c r="E30" s="15">
        <f t="shared" ref="E30" si="34">C30+D30</f>
        <v>703874.65</v>
      </c>
      <c r="F30" s="15">
        <v>687803.09</v>
      </c>
      <c r="G30" s="15">
        <v>687803.09</v>
      </c>
      <c r="H30" s="15">
        <f t="shared" ref="H30" si="35">E30-F30</f>
        <v>16071.560000000056</v>
      </c>
    </row>
    <row r="31" spans="1:8" x14ac:dyDescent="0.2">
      <c r="A31" s="4" t="s">
        <v>152</v>
      </c>
      <c r="B31" s="22"/>
      <c r="C31" s="15">
        <v>174073965.65000001</v>
      </c>
      <c r="D31" s="15">
        <v>109064190.01000001</v>
      </c>
      <c r="E31" s="15">
        <f t="shared" ref="E31" si="36">C31+D31</f>
        <v>283138155.66000003</v>
      </c>
      <c r="F31" s="15">
        <v>193138534.77000001</v>
      </c>
      <c r="G31" s="15">
        <v>158604524.59999999</v>
      </c>
      <c r="H31" s="15">
        <f t="shared" ref="H31" si="37">E31-F31</f>
        <v>89999620.890000015</v>
      </c>
    </row>
    <row r="32" spans="1:8" x14ac:dyDescent="0.2">
      <c r="A32" s="4" t="s">
        <v>153</v>
      </c>
      <c r="B32" s="22"/>
      <c r="C32" s="15">
        <v>5528661</v>
      </c>
      <c r="D32" s="15">
        <v>-554365.67000000004</v>
      </c>
      <c r="E32" s="15">
        <f t="shared" ref="E32" si="38">C32+D32</f>
        <v>4974295.33</v>
      </c>
      <c r="F32" s="15">
        <v>4938711.53</v>
      </c>
      <c r="G32" s="15">
        <v>4938711.53</v>
      </c>
      <c r="H32" s="15">
        <f t="shared" ref="H32" si="39">E32-F32</f>
        <v>35583.799999999814</v>
      </c>
    </row>
    <row r="33" spans="1:8" x14ac:dyDescent="0.2">
      <c r="A33" s="4" t="s">
        <v>154</v>
      </c>
      <c r="B33" s="22"/>
      <c r="C33" s="15">
        <v>1849922</v>
      </c>
      <c r="D33" s="15">
        <v>-120173.48</v>
      </c>
      <c r="E33" s="15">
        <f t="shared" ref="E33" si="40">C33+D33</f>
        <v>1729748.52</v>
      </c>
      <c r="F33" s="15">
        <v>1697982.93</v>
      </c>
      <c r="G33" s="15">
        <v>1697982.93</v>
      </c>
      <c r="H33" s="15">
        <f t="shared" ref="H33" si="41">E33-F33</f>
        <v>31765.590000000084</v>
      </c>
    </row>
    <row r="34" spans="1:8" x14ac:dyDescent="0.2">
      <c r="A34" s="4" t="s">
        <v>155</v>
      </c>
      <c r="B34" s="22"/>
      <c r="C34" s="15">
        <v>1052507</v>
      </c>
      <c r="D34" s="15">
        <v>-12232.5</v>
      </c>
      <c r="E34" s="15">
        <f t="shared" ref="E34" si="42">C34+D34</f>
        <v>1040274.5</v>
      </c>
      <c r="F34" s="15">
        <v>1003017.49</v>
      </c>
      <c r="G34" s="15">
        <v>996584.16</v>
      </c>
      <c r="H34" s="15">
        <f t="shared" ref="H34" si="43">E34-F34</f>
        <v>37257.010000000009</v>
      </c>
    </row>
    <row r="35" spans="1:8" x14ac:dyDescent="0.2">
      <c r="A35" s="4" t="s">
        <v>156</v>
      </c>
      <c r="B35" s="22"/>
      <c r="C35" s="15">
        <v>7222123</v>
      </c>
      <c r="D35" s="15">
        <v>1339556.32</v>
      </c>
      <c r="E35" s="15">
        <f t="shared" ref="E35" si="44">C35+D35</f>
        <v>8561679.3200000003</v>
      </c>
      <c r="F35" s="15">
        <v>8520124.1400000006</v>
      </c>
      <c r="G35" s="15">
        <v>8138754.9800000004</v>
      </c>
      <c r="H35" s="15">
        <f t="shared" ref="H35" si="45">E35-F35</f>
        <v>41555.179999999702</v>
      </c>
    </row>
    <row r="36" spans="1:8" x14ac:dyDescent="0.2">
      <c r="A36" s="4" t="s">
        <v>157</v>
      </c>
      <c r="B36" s="22"/>
      <c r="C36" s="15">
        <v>7514788</v>
      </c>
      <c r="D36" s="15">
        <v>3438802.01</v>
      </c>
      <c r="E36" s="15">
        <f t="shared" ref="E36" si="46">C36+D36</f>
        <v>10953590.01</v>
      </c>
      <c r="F36" s="15">
        <v>10911172.609999999</v>
      </c>
      <c r="G36" s="15">
        <v>6905423.7699999996</v>
      </c>
      <c r="H36" s="15">
        <f t="shared" ref="H36" si="47">E36-F36</f>
        <v>42417.400000000373</v>
      </c>
    </row>
    <row r="37" spans="1:8" x14ac:dyDescent="0.2">
      <c r="A37" s="4" t="s">
        <v>158</v>
      </c>
      <c r="B37" s="22"/>
      <c r="C37" s="15">
        <v>3607430</v>
      </c>
      <c r="D37" s="15">
        <v>-129783.61</v>
      </c>
      <c r="E37" s="15">
        <f t="shared" ref="E37" si="48">C37+D37</f>
        <v>3477646.39</v>
      </c>
      <c r="F37" s="15">
        <v>3392744.06</v>
      </c>
      <c r="G37" s="15">
        <v>3367725.88</v>
      </c>
      <c r="H37" s="15">
        <f t="shared" ref="H37" si="49">E37-F37</f>
        <v>84902.330000000075</v>
      </c>
    </row>
    <row r="38" spans="1:8" x14ac:dyDescent="0.2">
      <c r="A38" s="4" t="s">
        <v>159</v>
      </c>
      <c r="B38" s="22"/>
      <c r="C38" s="15">
        <v>3243931</v>
      </c>
      <c r="D38" s="15">
        <v>-12432.78</v>
      </c>
      <c r="E38" s="15">
        <f t="shared" ref="E38" si="50">C38+D38</f>
        <v>3231498.22</v>
      </c>
      <c r="F38" s="15">
        <v>3076506.03</v>
      </c>
      <c r="G38" s="15">
        <v>3073445.01</v>
      </c>
      <c r="H38" s="15">
        <f t="shared" ref="H38" si="51">E38-F38</f>
        <v>154992.19000000041</v>
      </c>
    </row>
    <row r="39" spans="1:8" x14ac:dyDescent="0.2">
      <c r="A39" s="4" t="s">
        <v>160</v>
      </c>
      <c r="B39" s="22"/>
      <c r="C39" s="15">
        <v>2403107.4</v>
      </c>
      <c r="D39" s="15">
        <v>-168132.12</v>
      </c>
      <c r="E39" s="15">
        <f t="shared" ref="E39" si="52">C39+D39</f>
        <v>2234975.2799999998</v>
      </c>
      <c r="F39" s="15">
        <v>2199443.39</v>
      </c>
      <c r="G39" s="15">
        <v>2181697.6</v>
      </c>
      <c r="H39" s="15">
        <f t="shared" ref="H39" si="53">E39-F39</f>
        <v>35531.889999999665</v>
      </c>
    </row>
    <row r="40" spans="1:8" x14ac:dyDescent="0.2">
      <c r="A40" s="4" t="s">
        <v>161</v>
      </c>
      <c r="B40" s="22"/>
      <c r="C40" s="15">
        <v>1762898</v>
      </c>
      <c r="D40" s="15">
        <v>409288.26</v>
      </c>
      <c r="E40" s="15">
        <f t="shared" ref="E40" si="54">C40+D40</f>
        <v>2172186.2599999998</v>
      </c>
      <c r="F40" s="15">
        <v>2161287.37</v>
      </c>
      <c r="G40" s="15">
        <v>1986683.36</v>
      </c>
      <c r="H40" s="15">
        <f t="shared" ref="H40" si="55">E40-F40</f>
        <v>10898.889999999665</v>
      </c>
    </row>
    <row r="41" spans="1:8" x14ac:dyDescent="0.2">
      <c r="A41" s="4" t="s">
        <v>162</v>
      </c>
      <c r="B41" s="22"/>
      <c r="C41" s="15">
        <v>21828566.73</v>
      </c>
      <c r="D41" s="15">
        <v>19867167.649999999</v>
      </c>
      <c r="E41" s="15">
        <f t="shared" ref="E41" si="56">C41+D41</f>
        <v>41695734.379999995</v>
      </c>
      <c r="F41" s="15">
        <v>40523390.57</v>
      </c>
      <c r="G41" s="15">
        <v>39133027.549999997</v>
      </c>
      <c r="H41" s="15">
        <f t="shared" ref="H41" si="57">E41-F41</f>
        <v>1172343.8099999949</v>
      </c>
    </row>
    <row r="42" spans="1:8" x14ac:dyDescent="0.2">
      <c r="A42" s="4" t="s">
        <v>163</v>
      </c>
      <c r="B42" s="22"/>
      <c r="C42" s="15">
        <v>2956925</v>
      </c>
      <c r="D42" s="15">
        <v>-22817.58</v>
      </c>
      <c r="E42" s="15">
        <f t="shared" ref="E42" si="58">C42+D42</f>
        <v>2934107.42</v>
      </c>
      <c r="F42" s="15">
        <v>2924531.97</v>
      </c>
      <c r="G42" s="15">
        <v>2924531.97</v>
      </c>
      <c r="H42" s="15">
        <f t="shared" ref="H42" si="59">E42-F42</f>
        <v>9575.4499999997206</v>
      </c>
    </row>
    <row r="43" spans="1:8" x14ac:dyDescent="0.2">
      <c r="A43" s="4" t="s">
        <v>164</v>
      </c>
      <c r="B43" s="22"/>
      <c r="C43" s="15">
        <v>357117</v>
      </c>
      <c r="D43" s="15">
        <v>27836.34</v>
      </c>
      <c r="E43" s="15">
        <f t="shared" ref="E43" si="60">C43+D43</f>
        <v>384953.34</v>
      </c>
      <c r="F43" s="15">
        <v>346630.94</v>
      </c>
      <c r="G43" s="15">
        <v>325630.94</v>
      </c>
      <c r="H43" s="15">
        <f t="shared" ref="H43" si="61">E43-F43</f>
        <v>38322.400000000023</v>
      </c>
    </row>
    <row r="44" spans="1:8" x14ac:dyDescent="0.2">
      <c r="A44" s="4" t="s">
        <v>165</v>
      </c>
      <c r="B44" s="22"/>
      <c r="C44" s="15">
        <v>978194</v>
      </c>
      <c r="D44" s="15">
        <v>-65188.28</v>
      </c>
      <c r="E44" s="15">
        <f t="shared" ref="E44" si="62">C44+D44</f>
        <v>913005.72</v>
      </c>
      <c r="F44" s="15">
        <v>901133.13</v>
      </c>
      <c r="G44" s="15">
        <v>901133.13</v>
      </c>
      <c r="H44" s="15">
        <f t="shared" ref="H44" si="63">E44-F44</f>
        <v>11872.589999999967</v>
      </c>
    </row>
    <row r="45" spans="1:8" x14ac:dyDescent="0.2">
      <c r="A45" s="4" t="s">
        <v>166</v>
      </c>
      <c r="B45" s="22"/>
      <c r="C45" s="15">
        <v>902497</v>
      </c>
      <c r="D45" s="15">
        <v>-112957.42</v>
      </c>
      <c r="E45" s="15">
        <f t="shared" ref="E45" si="64">C45+D45</f>
        <v>789539.58</v>
      </c>
      <c r="F45" s="15">
        <v>788626.69</v>
      </c>
      <c r="G45" s="15">
        <v>788626.69</v>
      </c>
      <c r="H45" s="15">
        <f t="shared" ref="H45" si="65">E45-F45</f>
        <v>912.89000000001397</v>
      </c>
    </row>
    <row r="46" spans="1:8" x14ac:dyDescent="0.2">
      <c r="A46" s="4" t="s">
        <v>167</v>
      </c>
      <c r="B46" s="22"/>
      <c r="C46" s="15">
        <v>1013197</v>
      </c>
      <c r="D46" s="15">
        <v>36837.71</v>
      </c>
      <c r="E46" s="15">
        <f t="shared" ref="E46" si="66">C46+D46</f>
        <v>1050034.71</v>
      </c>
      <c r="F46" s="15">
        <v>991657.95</v>
      </c>
      <c r="G46" s="15">
        <v>991657.95</v>
      </c>
      <c r="H46" s="15">
        <f t="shared" ref="H46" si="67">E46-F46</f>
        <v>58376.760000000009</v>
      </c>
    </row>
    <row r="47" spans="1:8" x14ac:dyDescent="0.2">
      <c r="A47" s="4" t="s">
        <v>168</v>
      </c>
      <c r="B47" s="22"/>
      <c r="C47" s="15">
        <v>252927</v>
      </c>
      <c r="D47" s="15">
        <v>5031.6899999999996</v>
      </c>
      <c r="E47" s="15">
        <f t="shared" ref="E47" si="68">C47+D47</f>
        <v>257958.69</v>
      </c>
      <c r="F47" s="15">
        <v>223222.85</v>
      </c>
      <c r="G47" s="15">
        <v>223222.85</v>
      </c>
      <c r="H47" s="15">
        <f t="shared" ref="H47" si="69">E47-F47</f>
        <v>34735.839999999997</v>
      </c>
    </row>
    <row r="48" spans="1:8" x14ac:dyDescent="0.2">
      <c r="A48" s="4" t="s">
        <v>169</v>
      </c>
      <c r="B48" s="22"/>
      <c r="C48" s="15">
        <v>2544896</v>
      </c>
      <c r="D48" s="15">
        <v>-167123.32999999999</v>
      </c>
      <c r="E48" s="15">
        <f t="shared" ref="E48" si="70">C48+D48</f>
        <v>2377772.67</v>
      </c>
      <c r="F48" s="15">
        <v>2215838.75</v>
      </c>
      <c r="G48" s="15">
        <v>2191093.77</v>
      </c>
      <c r="H48" s="15">
        <f t="shared" ref="H48" si="71">E48-F48</f>
        <v>161933.91999999993</v>
      </c>
    </row>
    <row r="49" spans="1:8" x14ac:dyDescent="0.2">
      <c r="A49" s="4" t="s">
        <v>170</v>
      </c>
      <c r="B49" s="22"/>
      <c r="C49" s="15">
        <v>3381951</v>
      </c>
      <c r="D49" s="15">
        <v>-41397.79</v>
      </c>
      <c r="E49" s="15">
        <f t="shared" ref="E49" si="72">C49+D49</f>
        <v>3340553.21</v>
      </c>
      <c r="F49" s="15">
        <v>3325056.74</v>
      </c>
      <c r="G49" s="15">
        <v>3301093.74</v>
      </c>
      <c r="H49" s="15">
        <f t="shared" ref="H49" si="73">E49-F49</f>
        <v>15496.469999999739</v>
      </c>
    </row>
    <row r="50" spans="1:8" x14ac:dyDescent="0.2">
      <c r="A50" s="4" t="s">
        <v>171</v>
      </c>
      <c r="B50" s="22"/>
      <c r="C50" s="15">
        <v>506590</v>
      </c>
      <c r="D50" s="15">
        <v>104487.27</v>
      </c>
      <c r="E50" s="15">
        <f t="shared" ref="E50" si="74">C50+D50</f>
        <v>611077.27</v>
      </c>
      <c r="F50" s="15">
        <v>602311.99</v>
      </c>
      <c r="G50" s="15">
        <v>602311.99</v>
      </c>
      <c r="H50" s="15">
        <f t="shared" ref="H50" si="75">E50-F50</f>
        <v>8765.2800000000279</v>
      </c>
    </row>
    <row r="51" spans="1:8" x14ac:dyDescent="0.2">
      <c r="A51" s="4" t="s">
        <v>172</v>
      </c>
      <c r="B51" s="22"/>
      <c r="C51" s="15">
        <v>246816</v>
      </c>
      <c r="D51" s="15">
        <v>-561.5</v>
      </c>
      <c r="E51" s="15">
        <f t="shared" ref="E51" si="76">C51+D51</f>
        <v>246254.5</v>
      </c>
      <c r="F51" s="15">
        <v>224110.65</v>
      </c>
      <c r="G51" s="15">
        <v>224110.65</v>
      </c>
      <c r="H51" s="15">
        <f t="shared" ref="H51" si="77">E51-F51</f>
        <v>22143.850000000006</v>
      </c>
    </row>
    <row r="52" spans="1:8" x14ac:dyDescent="0.2">
      <c r="A52" s="4" t="s">
        <v>173</v>
      </c>
      <c r="B52" s="22"/>
      <c r="C52" s="15">
        <v>23385253.309999999</v>
      </c>
      <c r="D52" s="56">
        <v>244327.63000000035</v>
      </c>
      <c r="E52" s="15">
        <f>C52+D52</f>
        <v>23629580.939999998</v>
      </c>
      <c r="F52" s="15">
        <v>21445415.859999999</v>
      </c>
      <c r="G52" s="15">
        <v>20191914.48</v>
      </c>
      <c r="H52" s="15">
        <f t="shared" ref="H52" si="78">E52-F52</f>
        <v>2184165.0799999982</v>
      </c>
    </row>
    <row r="53" spans="1:8" x14ac:dyDescent="0.2">
      <c r="A53" s="4" t="s">
        <v>174</v>
      </c>
      <c r="B53" s="22"/>
      <c r="C53" s="15">
        <v>1143526</v>
      </c>
      <c r="D53" s="15">
        <v>123772.5</v>
      </c>
      <c r="E53" s="15">
        <f t="shared" ref="E53" si="79">C53+D53</f>
        <v>1267298.5</v>
      </c>
      <c r="F53" s="15">
        <v>1236971.03</v>
      </c>
      <c r="G53" s="15">
        <v>1211338.3799999999</v>
      </c>
      <c r="H53" s="15">
        <f t="shared" ref="H53" si="80">E53-F53</f>
        <v>30327.469999999972</v>
      </c>
    </row>
    <row r="54" spans="1:8" x14ac:dyDescent="0.2">
      <c r="A54" s="4" t="s">
        <v>175</v>
      </c>
      <c r="B54" s="22"/>
      <c r="C54" s="15">
        <v>18058985</v>
      </c>
      <c r="D54" s="15">
        <v>492726.77</v>
      </c>
      <c r="E54" s="15">
        <f t="shared" ref="E54" si="81">C54+D54</f>
        <v>18551711.77</v>
      </c>
      <c r="F54" s="15">
        <v>15977415.470000001</v>
      </c>
      <c r="G54" s="15">
        <v>15388622.050000001</v>
      </c>
      <c r="H54" s="15">
        <f t="shared" ref="H54" si="82">E54-F54</f>
        <v>2574296.2999999989</v>
      </c>
    </row>
    <row r="55" spans="1:8" x14ac:dyDescent="0.2">
      <c r="A55" s="4" t="s">
        <v>176</v>
      </c>
      <c r="B55" s="22"/>
      <c r="C55" s="15">
        <v>1315776</v>
      </c>
      <c r="D55" s="15">
        <v>735822.98</v>
      </c>
      <c r="E55" s="15">
        <f t="shared" ref="E55" si="83">C55+D55</f>
        <v>2051598.98</v>
      </c>
      <c r="F55" s="15">
        <v>1793080.09</v>
      </c>
      <c r="G55" s="15">
        <v>1785380.09</v>
      </c>
      <c r="H55" s="15">
        <f t="shared" ref="H55" si="84">E55-F55</f>
        <v>258518.8899999999</v>
      </c>
    </row>
    <row r="56" spans="1:8" x14ac:dyDescent="0.2">
      <c r="A56" s="4" t="s">
        <v>177</v>
      </c>
      <c r="B56" s="22"/>
      <c r="C56" s="15">
        <v>2556836</v>
      </c>
      <c r="D56" s="15">
        <v>126603.21</v>
      </c>
      <c r="E56" s="15">
        <f t="shared" ref="E56" si="85">C56+D56</f>
        <v>2683439.21</v>
      </c>
      <c r="F56" s="15">
        <v>2617062.81</v>
      </c>
      <c r="G56" s="15">
        <v>2613996.4700000002</v>
      </c>
      <c r="H56" s="15">
        <f t="shared" ref="H56" si="86">E56-F56</f>
        <v>66376.399999999907</v>
      </c>
    </row>
    <row r="57" spans="1:8" x14ac:dyDescent="0.2">
      <c r="A57" s="4" t="s">
        <v>178</v>
      </c>
      <c r="B57" s="22"/>
      <c r="C57" s="15">
        <v>642444</v>
      </c>
      <c r="D57" s="15">
        <v>102090.5</v>
      </c>
      <c r="E57" s="15">
        <f t="shared" ref="E57" si="87">C57+D57</f>
        <v>744534.5</v>
      </c>
      <c r="F57" s="15">
        <v>736238.81</v>
      </c>
      <c r="G57" s="15">
        <v>734249.41</v>
      </c>
      <c r="H57" s="15">
        <f t="shared" ref="H57" si="88">E57-F57</f>
        <v>8295.6899999999441</v>
      </c>
    </row>
    <row r="58" spans="1:8" x14ac:dyDescent="0.2">
      <c r="A58" s="4" t="s">
        <v>179</v>
      </c>
      <c r="B58" s="22"/>
      <c r="C58" s="15">
        <v>98051</v>
      </c>
      <c r="D58" s="15">
        <v>-4025</v>
      </c>
      <c r="E58" s="15">
        <f t="shared" ref="E58" si="89">C58+D58</f>
        <v>94026</v>
      </c>
      <c r="F58" s="15">
        <v>94026</v>
      </c>
      <c r="G58" s="15">
        <v>94026</v>
      </c>
      <c r="H58" s="15">
        <f t="shared" ref="H58" si="90">E58-F58</f>
        <v>0</v>
      </c>
    </row>
    <row r="59" spans="1:8" x14ac:dyDescent="0.2">
      <c r="A59" s="4" t="s">
        <v>180</v>
      </c>
      <c r="B59" s="22"/>
      <c r="C59" s="15">
        <v>771311</v>
      </c>
      <c r="D59" s="15">
        <v>18.97</v>
      </c>
      <c r="E59" s="15">
        <f t="shared" ref="E59" si="91">C59+D59</f>
        <v>771329.97</v>
      </c>
      <c r="F59" s="15">
        <v>602032.06000000006</v>
      </c>
      <c r="G59" s="15">
        <v>602032.06000000006</v>
      </c>
      <c r="H59" s="15">
        <f t="shared" ref="H59" si="92">E59-F59</f>
        <v>169297.90999999992</v>
      </c>
    </row>
    <row r="60" spans="1:8" x14ac:dyDescent="0.2">
      <c r="A60" s="4" t="s">
        <v>181</v>
      </c>
      <c r="B60" s="22"/>
      <c r="C60" s="15">
        <v>1300831</v>
      </c>
      <c r="D60" s="15">
        <v>111105.19</v>
      </c>
      <c r="E60" s="15">
        <f t="shared" ref="E60" si="93">C60+D60</f>
        <v>1411936.19</v>
      </c>
      <c r="F60" s="15">
        <v>1402611.01</v>
      </c>
      <c r="G60" s="15">
        <v>1402611.01</v>
      </c>
      <c r="H60" s="15">
        <f t="shared" ref="H60" si="94">E60-F60</f>
        <v>9325.1799999999348</v>
      </c>
    </row>
    <row r="61" spans="1:8" x14ac:dyDescent="0.2">
      <c r="A61" s="4" t="s">
        <v>182</v>
      </c>
      <c r="B61" s="22"/>
      <c r="C61" s="15">
        <v>95000</v>
      </c>
      <c r="D61" s="15">
        <v>228056.69</v>
      </c>
      <c r="E61" s="15">
        <f t="shared" ref="E61" si="95">C61+D61</f>
        <v>323056.69</v>
      </c>
      <c r="F61" s="15">
        <v>312702.43</v>
      </c>
      <c r="G61" s="15">
        <v>293768.5</v>
      </c>
      <c r="H61" s="15">
        <f t="shared" ref="H61" si="96">E61-F61</f>
        <v>10354.260000000009</v>
      </c>
    </row>
    <row r="62" spans="1:8" x14ac:dyDescent="0.2">
      <c r="A62" s="4" t="s">
        <v>183</v>
      </c>
      <c r="B62" s="22"/>
      <c r="C62" s="15">
        <v>1038734</v>
      </c>
      <c r="D62" s="15">
        <v>81642</v>
      </c>
      <c r="E62" s="15">
        <f t="shared" ref="E62" si="97">C62+D62</f>
        <v>1120376</v>
      </c>
      <c r="F62" s="15">
        <v>1101417.8700000001</v>
      </c>
      <c r="G62" s="15">
        <v>1086140.67</v>
      </c>
      <c r="H62" s="15">
        <f t="shared" ref="H62" si="98">E62-F62</f>
        <v>18958.129999999888</v>
      </c>
    </row>
    <row r="63" spans="1:8" x14ac:dyDescent="0.2">
      <c r="A63" s="4" t="s">
        <v>184</v>
      </c>
      <c r="B63" s="22"/>
      <c r="C63" s="15">
        <v>41577757.119999997</v>
      </c>
      <c r="D63" s="15">
        <v>149485.32</v>
      </c>
      <c r="E63" s="15">
        <f t="shared" ref="E63" si="99">C63+D63</f>
        <v>41727242.439999998</v>
      </c>
      <c r="F63" s="15">
        <v>40671081.07</v>
      </c>
      <c r="G63" s="15">
        <v>38994489.399999999</v>
      </c>
      <c r="H63" s="15">
        <f t="shared" ref="H63" si="100">E63-F63</f>
        <v>1056161.3699999973</v>
      </c>
    </row>
    <row r="64" spans="1:8" x14ac:dyDescent="0.2">
      <c r="A64" s="4" t="s">
        <v>185</v>
      </c>
      <c r="B64" s="22"/>
      <c r="C64" s="15">
        <v>2058927</v>
      </c>
      <c r="D64" s="15">
        <v>-733007.35</v>
      </c>
      <c r="E64" s="15">
        <f t="shared" ref="E64" si="101">C64+D64</f>
        <v>1325919.6499999999</v>
      </c>
      <c r="F64" s="15">
        <v>1325919.6499999999</v>
      </c>
      <c r="G64" s="15">
        <v>1126167.6499999999</v>
      </c>
      <c r="H64" s="15">
        <f t="shared" ref="H64" si="102">E64-F64</f>
        <v>0</v>
      </c>
    </row>
    <row r="65" spans="1:8" x14ac:dyDescent="0.2">
      <c r="A65" s="4" t="s">
        <v>186</v>
      </c>
      <c r="B65" s="22"/>
      <c r="C65" s="15">
        <v>7439764</v>
      </c>
      <c r="D65" s="15">
        <v>-415883.23</v>
      </c>
      <c r="E65" s="15">
        <f t="shared" ref="E65" si="103">C65+D65</f>
        <v>7023880.7699999996</v>
      </c>
      <c r="F65" s="15">
        <v>7023880.7699999996</v>
      </c>
      <c r="G65" s="15">
        <v>6976063.0300000003</v>
      </c>
      <c r="H65" s="15">
        <f t="shared" ref="H65" si="104">E65-F65</f>
        <v>0</v>
      </c>
    </row>
    <row r="66" spans="1:8" x14ac:dyDescent="0.2">
      <c r="A66" s="4" t="s">
        <v>187</v>
      </c>
      <c r="B66" s="22"/>
      <c r="C66" s="15">
        <v>394266</v>
      </c>
      <c r="D66" s="15">
        <v>-13727.45</v>
      </c>
      <c r="E66" s="15">
        <f t="shared" ref="E66" si="105">C66+D66</f>
        <v>380538.55</v>
      </c>
      <c r="F66" s="15">
        <v>380538.55</v>
      </c>
      <c r="G66" s="15">
        <v>379856.55</v>
      </c>
      <c r="H66" s="15">
        <f t="shared" ref="H66" si="106">E66-F66</f>
        <v>0</v>
      </c>
    </row>
    <row r="67" spans="1:8" x14ac:dyDescent="0.2">
      <c r="A67" s="4" t="s">
        <v>188</v>
      </c>
      <c r="B67" s="22"/>
      <c r="C67" s="15">
        <v>1114918</v>
      </c>
      <c r="D67" s="15">
        <v>-92429.51</v>
      </c>
      <c r="E67" s="15">
        <f t="shared" ref="E67" si="107">C67+D67</f>
        <v>1022488.49</v>
      </c>
      <c r="F67" s="15">
        <v>1022488.49</v>
      </c>
      <c r="G67" s="15">
        <v>1017468.71</v>
      </c>
      <c r="H67" s="15">
        <f t="shared" ref="H67" si="108">E67-F67</f>
        <v>0</v>
      </c>
    </row>
    <row r="68" spans="1:8" x14ac:dyDescent="0.2">
      <c r="A68" s="4" t="s">
        <v>189</v>
      </c>
      <c r="B68" s="22"/>
      <c r="C68" s="15">
        <v>0</v>
      </c>
      <c r="D68" s="15">
        <v>0</v>
      </c>
      <c r="E68" s="15">
        <f t="shared" ref="E68" si="109">C68+D68</f>
        <v>0</v>
      </c>
      <c r="F68" s="15">
        <v>0</v>
      </c>
      <c r="G68" s="15">
        <v>0</v>
      </c>
      <c r="H68" s="15">
        <f t="shared" ref="H68" si="110">E68-F68</f>
        <v>0</v>
      </c>
    </row>
    <row r="69" spans="1:8" x14ac:dyDescent="0.2">
      <c r="A69" s="4"/>
      <c r="B69" s="22"/>
      <c r="C69" s="15"/>
      <c r="D69" s="15"/>
      <c r="E69" s="15"/>
      <c r="F69" s="15"/>
      <c r="G69" s="15"/>
      <c r="H69" s="15"/>
    </row>
    <row r="70" spans="1:8" x14ac:dyDescent="0.2">
      <c r="A70" s="4"/>
      <c r="B70" s="25"/>
      <c r="C70" s="16"/>
      <c r="D70" s="16"/>
      <c r="E70" s="16"/>
      <c r="F70" s="16"/>
      <c r="G70" s="16"/>
      <c r="H70" s="16"/>
    </row>
    <row r="71" spans="1:8" x14ac:dyDescent="0.2">
      <c r="A71" s="26"/>
      <c r="B71" s="47" t="s">
        <v>53</v>
      </c>
      <c r="C71" s="23">
        <f t="shared" ref="C71:H71" si="111">SUM(C7:C70)</f>
        <v>452871523.94999999</v>
      </c>
      <c r="D71" s="23">
        <f t="shared" si="111"/>
        <v>134667442.29000002</v>
      </c>
      <c r="E71" s="23">
        <f t="shared" si="111"/>
        <v>587538966.23999989</v>
      </c>
      <c r="F71" s="23">
        <f t="shared" si="111"/>
        <v>480654315.15999997</v>
      </c>
      <c r="G71" s="23">
        <f t="shared" si="111"/>
        <v>431493750.10000002</v>
      </c>
      <c r="H71" s="23">
        <f t="shared" si="111"/>
        <v>106884651.08000004</v>
      </c>
    </row>
    <row r="74" spans="1:8" ht="45" customHeight="1" x14ac:dyDescent="0.2">
      <c r="A74" s="57" t="s">
        <v>190</v>
      </c>
      <c r="B74" s="58"/>
      <c r="C74" s="58"/>
      <c r="D74" s="58"/>
      <c r="E74" s="58"/>
      <c r="F74" s="58"/>
      <c r="G74" s="58"/>
      <c r="H74" s="59"/>
    </row>
    <row r="76" spans="1:8" x14ac:dyDescent="0.2">
      <c r="A76" s="62" t="s">
        <v>54</v>
      </c>
      <c r="B76" s="63"/>
      <c r="C76" s="57" t="s">
        <v>60</v>
      </c>
      <c r="D76" s="58"/>
      <c r="E76" s="58"/>
      <c r="F76" s="58"/>
      <c r="G76" s="59"/>
      <c r="H76" s="60" t="s">
        <v>59</v>
      </c>
    </row>
    <row r="77" spans="1:8" ht="22.5" x14ac:dyDescent="0.2">
      <c r="A77" s="64"/>
      <c r="B77" s="65"/>
      <c r="C77" s="9" t="s">
        <v>55</v>
      </c>
      <c r="D77" s="9" t="s">
        <v>125</v>
      </c>
      <c r="E77" s="9" t="s">
        <v>56</v>
      </c>
      <c r="F77" s="9" t="s">
        <v>57</v>
      </c>
      <c r="G77" s="9" t="s">
        <v>58</v>
      </c>
      <c r="H77" s="61"/>
    </row>
    <row r="78" spans="1:8" x14ac:dyDescent="0.2">
      <c r="A78" s="66"/>
      <c r="B78" s="67"/>
      <c r="C78" s="10">
        <v>1</v>
      </c>
      <c r="D78" s="10">
        <v>2</v>
      </c>
      <c r="E78" s="10" t="s">
        <v>126</v>
      </c>
      <c r="F78" s="10">
        <v>4</v>
      </c>
      <c r="G78" s="10">
        <v>5</v>
      </c>
      <c r="H78" s="10" t="s">
        <v>127</v>
      </c>
    </row>
    <row r="79" spans="1:8" x14ac:dyDescent="0.2">
      <c r="A79" s="28"/>
      <c r="B79" s="29"/>
      <c r="C79" s="33"/>
      <c r="D79" s="33"/>
      <c r="E79" s="33"/>
      <c r="F79" s="33"/>
      <c r="G79" s="33"/>
      <c r="H79" s="33"/>
    </row>
    <row r="80" spans="1:8" x14ac:dyDescent="0.2">
      <c r="A80" s="4" t="s">
        <v>8</v>
      </c>
      <c r="B80" s="2"/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 t="s">
        <v>9</v>
      </c>
      <c r="B81" s="2"/>
      <c r="C81" s="34">
        <v>0</v>
      </c>
      <c r="D81" s="34">
        <v>0</v>
      </c>
      <c r="E81" s="34">
        <f t="shared" ref="E81:E83" si="112">C81+D81</f>
        <v>0</v>
      </c>
      <c r="F81" s="34">
        <v>0</v>
      </c>
      <c r="G81" s="34">
        <v>0</v>
      </c>
      <c r="H81" s="34">
        <f t="shared" ref="H81:H83" si="113">E81-F81</f>
        <v>0</v>
      </c>
    </row>
    <row r="82" spans="1:8" x14ac:dyDescent="0.2">
      <c r="A82" s="4" t="s">
        <v>10</v>
      </c>
      <c r="B82" s="2"/>
      <c r="C82" s="34">
        <v>0</v>
      </c>
      <c r="D82" s="34">
        <v>0</v>
      </c>
      <c r="E82" s="34">
        <f t="shared" si="112"/>
        <v>0</v>
      </c>
      <c r="F82" s="34">
        <v>0</v>
      </c>
      <c r="G82" s="34">
        <v>0</v>
      </c>
      <c r="H82" s="34">
        <f t="shared" si="113"/>
        <v>0</v>
      </c>
    </row>
    <row r="83" spans="1:8" x14ac:dyDescent="0.2">
      <c r="A83" s="4" t="s">
        <v>11</v>
      </c>
      <c r="B83" s="2"/>
      <c r="C83" s="34">
        <v>0</v>
      </c>
      <c r="D83" s="34">
        <v>0</v>
      </c>
      <c r="E83" s="34">
        <f t="shared" si="112"/>
        <v>0</v>
      </c>
      <c r="F83" s="34">
        <v>0</v>
      </c>
      <c r="G83" s="34">
        <v>0</v>
      </c>
      <c r="H83" s="34">
        <f t="shared" si="113"/>
        <v>0</v>
      </c>
    </row>
    <row r="84" spans="1:8" x14ac:dyDescent="0.2">
      <c r="A84" s="4"/>
      <c r="B84" s="2"/>
      <c r="C84" s="35"/>
      <c r="D84" s="35"/>
      <c r="E84" s="35"/>
      <c r="F84" s="35"/>
      <c r="G84" s="35"/>
      <c r="H84" s="35"/>
    </row>
    <row r="85" spans="1:8" x14ac:dyDescent="0.2">
      <c r="A85" s="26"/>
      <c r="B85" s="47" t="s">
        <v>53</v>
      </c>
      <c r="C85" s="23">
        <f>SUM(C80:C84)</f>
        <v>0</v>
      </c>
      <c r="D85" s="23">
        <f>SUM(D80:D84)</f>
        <v>0</v>
      </c>
      <c r="E85" s="23">
        <f>SUM(E80:E83)</f>
        <v>0</v>
      </c>
      <c r="F85" s="23">
        <f>SUM(F80:F83)</f>
        <v>0</v>
      </c>
      <c r="G85" s="23">
        <f>SUM(G80:G83)</f>
        <v>0</v>
      </c>
      <c r="H85" s="23">
        <f>SUM(H80:H83)</f>
        <v>0</v>
      </c>
    </row>
    <row r="88" spans="1:8" ht="45" customHeight="1" x14ac:dyDescent="0.2">
      <c r="A88" s="57" t="s">
        <v>191</v>
      </c>
      <c r="B88" s="58"/>
      <c r="C88" s="58"/>
      <c r="D88" s="58"/>
      <c r="E88" s="58"/>
      <c r="F88" s="58"/>
      <c r="G88" s="58"/>
      <c r="H88" s="59"/>
    </row>
    <row r="89" spans="1:8" x14ac:dyDescent="0.2">
      <c r="A89" s="62" t="s">
        <v>54</v>
      </c>
      <c r="B89" s="63"/>
      <c r="C89" s="57" t="s">
        <v>60</v>
      </c>
      <c r="D89" s="58"/>
      <c r="E89" s="58"/>
      <c r="F89" s="58"/>
      <c r="G89" s="59"/>
      <c r="H89" s="60" t="s">
        <v>59</v>
      </c>
    </row>
    <row r="90" spans="1:8" ht="22.5" x14ac:dyDescent="0.2">
      <c r="A90" s="64"/>
      <c r="B90" s="65"/>
      <c r="C90" s="9" t="s">
        <v>55</v>
      </c>
      <c r="D90" s="9" t="s">
        <v>125</v>
      </c>
      <c r="E90" s="9" t="s">
        <v>56</v>
      </c>
      <c r="F90" s="9" t="s">
        <v>57</v>
      </c>
      <c r="G90" s="9" t="s">
        <v>58</v>
      </c>
      <c r="H90" s="61"/>
    </row>
    <row r="91" spans="1:8" x14ac:dyDescent="0.2">
      <c r="A91" s="66"/>
      <c r="B91" s="67"/>
      <c r="C91" s="10">
        <v>1</v>
      </c>
      <c r="D91" s="10">
        <v>2</v>
      </c>
      <c r="E91" s="10" t="s">
        <v>126</v>
      </c>
      <c r="F91" s="10">
        <v>4</v>
      </c>
      <c r="G91" s="10">
        <v>5</v>
      </c>
      <c r="H91" s="10" t="s">
        <v>127</v>
      </c>
    </row>
    <row r="92" spans="1:8" x14ac:dyDescent="0.2">
      <c r="A92" s="28"/>
      <c r="B92" s="29"/>
      <c r="C92" s="33"/>
      <c r="D92" s="33"/>
      <c r="E92" s="33"/>
      <c r="F92" s="33"/>
      <c r="G92" s="33"/>
      <c r="H92" s="33"/>
    </row>
    <row r="93" spans="1:8" ht="22.5" x14ac:dyDescent="0.2">
      <c r="A93" s="4"/>
      <c r="B93" s="31" t="s">
        <v>13</v>
      </c>
      <c r="C93" s="34">
        <v>0</v>
      </c>
      <c r="D93" s="34">
        <v>0</v>
      </c>
      <c r="E93" s="34">
        <f>C93+D93</f>
        <v>0</v>
      </c>
      <c r="F93" s="34">
        <v>0</v>
      </c>
      <c r="G93" s="34">
        <v>0</v>
      </c>
      <c r="H93" s="34">
        <f>E93-F93</f>
        <v>0</v>
      </c>
    </row>
    <row r="94" spans="1:8" x14ac:dyDescent="0.2">
      <c r="A94" s="4"/>
      <c r="B94" s="31"/>
      <c r="C94" s="34"/>
      <c r="D94" s="34"/>
      <c r="E94" s="34"/>
      <c r="F94" s="34"/>
      <c r="G94" s="34"/>
      <c r="H94" s="34"/>
    </row>
    <row r="95" spans="1:8" x14ac:dyDescent="0.2">
      <c r="A95" s="4"/>
      <c r="B95" s="31" t="s">
        <v>12</v>
      </c>
      <c r="C95" s="34">
        <v>0</v>
      </c>
      <c r="D95" s="34">
        <v>0</v>
      </c>
      <c r="E95" s="34">
        <f>C95+D95</f>
        <v>0</v>
      </c>
      <c r="F95" s="34">
        <v>0</v>
      </c>
      <c r="G95" s="34">
        <v>0</v>
      </c>
      <c r="H95" s="34">
        <f>E95-F95</f>
        <v>0</v>
      </c>
    </row>
    <row r="96" spans="1:8" x14ac:dyDescent="0.2">
      <c r="A96" s="4"/>
      <c r="B96" s="31"/>
      <c r="C96" s="34"/>
      <c r="D96" s="34"/>
      <c r="E96" s="34"/>
      <c r="F96" s="34"/>
      <c r="G96" s="34"/>
      <c r="H96" s="34"/>
    </row>
    <row r="97" spans="1:8" ht="22.5" x14ac:dyDescent="0.2">
      <c r="A97" s="4"/>
      <c r="B97" s="31" t="s">
        <v>14</v>
      </c>
      <c r="C97" s="34">
        <v>0</v>
      </c>
      <c r="D97" s="34">
        <v>0</v>
      </c>
      <c r="E97" s="34">
        <f>C97+D97</f>
        <v>0</v>
      </c>
      <c r="F97" s="34">
        <v>0</v>
      </c>
      <c r="G97" s="34">
        <v>0</v>
      </c>
      <c r="H97" s="34">
        <f>E97-F97</f>
        <v>0</v>
      </c>
    </row>
    <row r="98" spans="1:8" x14ac:dyDescent="0.2">
      <c r="A98" s="4"/>
      <c r="B98" s="31"/>
      <c r="C98" s="34"/>
      <c r="D98" s="34"/>
      <c r="E98" s="34"/>
      <c r="F98" s="34"/>
      <c r="G98" s="34"/>
      <c r="H98" s="34"/>
    </row>
    <row r="99" spans="1:8" ht="22.5" x14ac:dyDescent="0.2">
      <c r="A99" s="4"/>
      <c r="B99" s="31" t="s">
        <v>26</v>
      </c>
      <c r="C99" s="34">
        <v>0</v>
      </c>
      <c r="D99" s="34">
        <v>0</v>
      </c>
      <c r="E99" s="34">
        <f>C99+D99</f>
        <v>0</v>
      </c>
      <c r="F99" s="34">
        <v>0</v>
      </c>
      <c r="G99" s="34">
        <v>0</v>
      </c>
      <c r="H99" s="34">
        <f>E99-F99</f>
        <v>0</v>
      </c>
    </row>
    <row r="100" spans="1:8" x14ac:dyDescent="0.2">
      <c r="A100" s="4"/>
      <c r="B100" s="31"/>
      <c r="C100" s="34"/>
      <c r="D100" s="34"/>
      <c r="E100" s="34"/>
      <c r="F100" s="34"/>
      <c r="G100" s="34"/>
      <c r="H100" s="34"/>
    </row>
    <row r="101" spans="1:8" ht="22.5" x14ac:dyDescent="0.2">
      <c r="A101" s="4"/>
      <c r="B101" s="31" t="s">
        <v>27</v>
      </c>
      <c r="C101" s="34">
        <v>0</v>
      </c>
      <c r="D101" s="34">
        <v>0</v>
      </c>
      <c r="E101" s="34">
        <f>C101+D101</f>
        <v>0</v>
      </c>
      <c r="F101" s="34">
        <v>0</v>
      </c>
      <c r="G101" s="34">
        <v>0</v>
      </c>
      <c r="H101" s="34">
        <f>E101-F101</f>
        <v>0</v>
      </c>
    </row>
    <row r="102" spans="1:8" x14ac:dyDescent="0.2">
      <c r="A102" s="4"/>
      <c r="B102" s="31"/>
      <c r="C102" s="34"/>
      <c r="D102" s="34"/>
      <c r="E102" s="34"/>
      <c r="F102" s="34"/>
      <c r="G102" s="34"/>
      <c r="H102" s="34"/>
    </row>
    <row r="103" spans="1:8" ht="22.5" x14ac:dyDescent="0.2">
      <c r="A103" s="4"/>
      <c r="B103" s="31" t="s">
        <v>34</v>
      </c>
      <c r="C103" s="34">
        <v>0</v>
      </c>
      <c r="D103" s="34">
        <v>0</v>
      </c>
      <c r="E103" s="34">
        <f>C103+D103</f>
        <v>0</v>
      </c>
      <c r="F103" s="34">
        <v>0</v>
      </c>
      <c r="G103" s="34">
        <v>0</v>
      </c>
      <c r="H103" s="34">
        <f>E103-F103</f>
        <v>0</v>
      </c>
    </row>
    <row r="104" spans="1:8" x14ac:dyDescent="0.2">
      <c r="A104" s="4"/>
      <c r="B104" s="31"/>
      <c r="C104" s="34"/>
      <c r="D104" s="34"/>
      <c r="E104" s="34"/>
      <c r="F104" s="34"/>
      <c r="G104" s="34"/>
      <c r="H104" s="34"/>
    </row>
    <row r="105" spans="1:8" x14ac:dyDescent="0.2">
      <c r="A105" s="4"/>
      <c r="B105" s="31" t="s">
        <v>15</v>
      </c>
      <c r="C105" s="34">
        <v>0</v>
      </c>
      <c r="D105" s="34">
        <v>0</v>
      </c>
      <c r="E105" s="34">
        <f>C105+D105</f>
        <v>0</v>
      </c>
      <c r="F105" s="34">
        <v>0</v>
      </c>
      <c r="G105" s="34">
        <v>0</v>
      </c>
      <c r="H105" s="34">
        <f>E105-F105</f>
        <v>0</v>
      </c>
    </row>
    <row r="106" spans="1:8" x14ac:dyDescent="0.2">
      <c r="A106" s="30"/>
      <c r="B106" s="32"/>
      <c r="C106" s="35"/>
      <c r="D106" s="35"/>
      <c r="E106" s="35"/>
      <c r="F106" s="35"/>
      <c r="G106" s="35"/>
      <c r="H106" s="35"/>
    </row>
    <row r="107" spans="1:8" x14ac:dyDescent="0.2">
      <c r="A107" s="26"/>
      <c r="B107" s="47" t="s">
        <v>53</v>
      </c>
      <c r="C107" s="23">
        <f t="shared" ref="C107:H107" si="114">SUM(C93:C105)</f>
        <v>0</v>
      </c>
      <c r="D107" s="23">
        <f t="shared" si="114"/>
        <v>0</v>
      </c>
      <c r="E107" s="23">
        <f t="shared" si="114"/>
        <v>0</v>
      </c>
      <c r="F107" s="23">
        <f t="shared" si="114"/>
        <v>0</v>
      </c>
      <c r="G107" s="23">
        <f t="shared" si="114"/>
        <v>0</v>
      </c>
      <c r="H107" s="23">
        <f t="shared" si="114"/>
        <v>0</v>
      </c>
    </row>
  </sheetData>
  <sheetProtection formatCells="0" formatColumns="0" formatRows="0" insertRows="0" deleteRows="0" autoFilter="0"/>
  <mergeCells count="12">
    <mergeCell ref="A1:H1"/>
    <mergeCell ref="A3:B5"/>
    <mergeCell ref="A74:H74"/>
    <mergeCell ref="A76:B78"/>
    <mergeCell ref="C3:G3"/>
    <mergeCell ref="H3:H4"/>
    <mergeCell ref="A88:H88"/>
    <mergeCell ref="A89:B91"/>
    <mergeCell ref="C89:G89"/>
    <mergeCell ref="H89:H90"/>
    <mergeCell ref="C76:G76"/>
    <mergeCell ref="H76:H7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F42" sqref="F4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10" ht="50.1" customHeight="1" x14ac:dyDescent="0.2">
      <c r="A1" s="57" t="s">
        <v>195</v>
      </c>
      <c r="B1" s="58"/>
      <c r="C1" s="58"/>
      <c r="D1" s="58"/>
      <c r="E1" s="58"/>
      <c r="F1" s="58"/>
      <c r="G1" s="58"/>
      <c r="H1" s="59"/>
    </row>
    <row r="2" spans="1:10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10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10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4"/>
      <c r="B5" s="45"/>
      <c r="C5" s="14"/>
      <c r="D5" s="14"/>
      <c r="E5" s="14"/>
      <c r="F5" s="14"/>
      <c r="G5" s="14"/>
      <c r="H5" s="14"/>
    </row>
    <row r="6" spans="1:10" x14ac:dyDescent="0.2">
      <c r="A6" s="41" t="s">
        <v>16</v>
      </c>
      <c r="B6" s="39"/>
      <c r="C6" s="15">
        <f t="shared" ref="C6:H6" si="0">SUM(C7:C14)</f>
        <v>188429784.13</v>
      </c>
      <c r="D6" s="15">
        <f t="shared" si="0"/>
        <v>5049859.2600000035</v>
      </c>
      <c r="E6" s="15">
        <f t="shared" si="0"/>
        <v>193479643.39000002</v>
      </c>
      <c r="F6" s="15">
        <f t="shared" si="0"/>
        <v>179272888.03999999</v>
      </c>
      <c r="G6" s="15">
        <f t="shared" si="0"/>
        <v>170824401.34999999</v>
      </c>
      <c r="H6" s="15">
        <f t="shared" si="0"/>
        <v>14206755.349999998</v>
      </c>
    </row>
    <row r="7" spans="1:10" x14ac:dyDescent="0.2">
      <c r="A7" s="38"/>
      <c r="B7" s="42" t="s">
        <v>42</v>
      </c>
      <c r="C7" s="15">
        <v>13997893.640000001</v>
      </c>
      <c r="D7" s="15">
        <v>191274.37</v>
      </c>
      <c r="E7" s="15">
        <f>C7+D7</f>
        <v>14189168.01</v>
      </c>
      <c r="F7" s="15">
        <v>13726716.66</v>
      </c>
      <c r="G7" s="15">
        <v>13653494.07</v>
      </c>
      <c r="H7" s="15">
        <f>E7-F7</f>
        <v>462451.34999999963</v>
      </c>
    </row>
    <row r="8" spans="1:10" x14ac:dyDescent="0.2">
      <c r="A8" s="38"/>
      <c r="B8" s="42" t="s">
        <v>17</v>
      </c>
      <c r="C8" s="15">
        <v>435019</v>
      </c>
      <c r="D8" s="15">
        <v>771.27</v>
      </c>
      <c r="E8" s="15">
        <f t="shared" ref="E8:E14" si="1">C8+D8</f>
        <v>435790.27</v>
      </c>
      <c r="F8" s="15">
        <v>434012.38</v>
      </c>
      <c r="G8" s="15">
        <v>431399.1</v>
      </c>
      <c r="H8" s="15">
        <f t="shared" ref="H8:H14" si="2">E8-F8</f>
        <v>1777.890000000014</v>
      </c>
    </row>
    <row r="9" spans="1:10" x14ac:dyDescent="0.2">
      <c r="A9" s="38"/>
      <c r="B9" s="42" t="s">
        <v>43</v>
      </c>
      <c r="C9" s="15">
        <v>48683146.43</v>
      </c>
      <c r="D9" s="15">
        <v>1486817.450000003</v>
      </c>
      <c r="E9" s="15">
        <f t="shared" si="1"/>
        <v>50169963.880000003</v>
      </c>
      <c r="F9" s="15">
        <v>44076814.140000001</v>
      </c>
      <c r="G9" s="15">
        <v>42477444.789999999</v>
      </c>
      <c r="H9" s="15">
        <f t="shared" si="2"/>
        <v>6093149.7400000021</v>
      </c>
      <c r="J9" s="55"/>
    </row>
    <row r="10" spans="1:10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10" x14ac:dyDescent="0.2">
      <c r="A11" s="38"/>
      <c r="B11" s="42" t="s">
        <v>23</v>
      </c>
      <c r="C11" s="15">
        <v>54696295.939999998</v>
      </c>
      <c r="D11" s="15">
        <v>5519996.7400000002</v>
      </c>
      <c r="E11" s="15">
        <f t="shared" si="1"/>
        <v>60216292.68</v>
      </c>
      <c r="F11" s="15">
        <v>54246889.579999998</v>
      </c>
      <c r="G11" s="15">
        <v>50049687.079999998</v>
      </c>
      <c r="H11" s="15">
        <f t="shared" si="2"/>
        <v>5969403.1000000015</v>
      </c>
    </row>
    <row r="12" spans="1:10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10" x14ac:dyDescent="0.2">
      <c r="A13" s="38"/>
      <c r="B13" s="42" t="s">
        <v>44</v>
      </c>
      <c r="C13" s="15">
        <v>52585632.119999997</v>
      </c>
      <c r="D13" s="15">
        <v>-1105562.22</v>
      </c>
      <c r="E13" s="15">
        <f t="shared" si="1"/>
        <v>51480069.899999999</v>
      </c>
      <c r="F13" s="15">
        <v>50423908.530000001</v>
      </c>
      <c r="G13" s="15">
        <v>48494045.340000004</v>
      </c>
      <c r="H13" s="15">
        <f t="shared" si="2"/>
        <v>1056161.3699999973</v>
      </c>
    </row>
    <row r="14" spans="1:10" x14ac:dyDescent="0.2">
      <c r="A14" s="38"/>
      <c r="B14" s="42" t="s">
        <v>19</v>
      </c>
      <c r="C14" s="15">
        <v>18031797</v>
      </c>
      <c r="D14" s="15">
        <v>-1043438.35</v>
      </c>
      <c r="E14" s="15">
        <f t="shared" si="1"/>
        <v>16988358.649999999</v>
      </c>
      <c r="F14" s="15">
        <v>16364546.75</v>
      </c>
      <c r="G14" s="15">
        <v>15718330.970000001</v>
      </c>
      <c r="H14" s="15">
        <f t="shared" si="2"/>
        <v>623811.89999999851</v>
      </c>
    </row>
    <row r="15" spans="1:10" x14ac:dyDescent="0.2">
      <c r="A15" s="40"/>
      <c r="B15" s="42"/>
      <c r="C15" s="15"/>
      <c r="D15" s="15"/>
      <c r="E15" s="15"/>
      <c r="F15" s="15"/>
      <c r="G15" s="15"/>
      <c r="H15" s="15"/>
    </row>
    <row r="16" spans="1:10" x14ac:dyDescent="0.2">
      <c r="A16" s="41" t="s">
        <v>20</v>
      </c>
      <c r="B16" s="43"/>
      <c r="C16" s="15">
        <f t="shared" ref="C16:H16" si="3">SUM(C17:C23)</f>
        <v>248210628.18000001</v>
      </c>
      <c r="D16" s="15">
        <f t="shared" si="3"/>
        <v>120001336.61</v>
      </c>
      <c r="E16" s="15">
        <f t="shared" si="3"/>
        <v>368211964.78999996</v>
      </c>
      <c r="F16" s="15">
        <f t="shared" si="3"/>
        <v>277454032.47000003</v>
      </c>
      <c r="G16" s="15">
        <f t="shared" si="3"/>
        <v>237665215.39999998</v>
      </c>
      <c r="H16" s="15">
        <f t="shared" si="3"/>
        <v>90757932.320000008</v>
      </c>
    </row>
    <row r="17" spans="1:8" x14ac:dyDescent="0.2">
      <c r="A17" s="38"/>
      <c r="B17" s="42" t="s">
        <v>45</v>
      </c>
      <c r="C17" s="15">
        <v>33417384.199999999</v>
      </c>
      <c r="D17" s="15">
        <v>15334098.85</v>
      </c>
      <c r="E17" s="15">
        <f>C17+D17</f>
        <v>48751483.049999997</v>
      </c>
      <c r="F17" s="15">
        <v>41557355.710000001</v>
      </c>
      <c r="G17" s="15">
        <v>34276726.020000003</v>
      </c>
      <c r="H17" s="15">
        <f t="shared" ref="H17:H23" si="4">E17-F17</f>
        <v>7194127.3399999961</v>
      </c>
    </row>
    <row r="18" spans="1:8" x14ac:dyDescent="0.2">
      <c r="A18" s="38"/>
      <c r="B18" s="42" t="s">
        <v>28</v>
      </c>
      <c r="C18" s="15">
        <v>177999095.12</v>
      </c>
      <c r="D18" s="15">
        <v>100146289.75</v>
      </c>
      <c r="E18" s="15">
        <f t="shared" ref="E18:E23" si="5">C18+D18</f>
        <v>278145384.87</v>
      </c>
      <c r="F18" s="15">
        <v>208759022.62</v>
      </c>
      <c r="G18" s="15">
        <v>177603974.22999999</v>
      </c>
      <c r="H18" s="15">
        <f t="shared" si="4"/>
        <v>69386362.25</v>
      </c>
    </row>
    <row r="19" spans="1:8" x14ac:dyDescent="0.2">
      <c r="A19" s="38"/>
      <c r="B19" s="42" t="s">
        <v>21</v>
      </c>
      <c r="C19" s="15">
        <v>357117</v>
      </c>
      <c r="D19" s="15">
        <v>27836.34</v>
      </c>
      <c r="E19" s="15">
        <f t="shared" si="5"/>
        <v>384953.34</v>
      </c>
      <c r="F19" s="15">
        <v>346630.94</v>
      </c>
      <c r="G19" s="15">
        <v>325630.94</v>
      </c>
      <c r="H19" s="15">
        <f t="shared" si="4"/>
        <v>38322.400000000023</v>
      </c>
    </row>
    <row r="20" spans="1:8" x14ac:dyDescent="0.2">
      <c r="A20" s="38"/>
      <c r="B20" s="42" t="s">
        <v>46</v>
      </c>
      <c r="C20" s="15">
        <v>26454064.899999999</v>
      </c>
      <c r="D20" s="15">
        <v>-5931660.8799999999</v>
      </c>
      <c r="E20" s="15">
        <f t="shared" si="5"/>
        <v>20522404.02</v>
      </c>
      <c r="F20" s="15">
        <v>14888506.27</v>
      </c>
      <c r="G20" s="15">
        <v>14856816.6</v>
      </c>
      <c r="H20" s="15">
        <f t="shared" si="4"/>
        <v>5633897.75</v>
      </c>
    </row>
    <row r="21" spans="1:8" x14ac:dyDescent="0.2">
      <c r="A21" s="38"/>
      <c r="B21" s="42" t="s">
        <v>47</v>
      </c>
      <c r="C21" s="15">
        <v>3999951</v>
      </c>
      <c r="D21" s="15">
        <v>9230938.0700000003</v>
      </c>
      <c r="E21" s="15">
        <f t="shared" si="5"/>
        <v>13230889.07</v>
      </c>
      <c r="F21" s="15">
        <v>4742653.16</v>
      </c>
      <c r="G21" s="15">
        <v>3490977.04</v>
      </c>
      <c r="H21" s="15">
        <f t="shared" si="4"/>
        <v>8488235.9100000001</v>
      </c>
    </row>
    <row r="22" spans="1:8" x14ac:dyDescent="0.2">
      <c r="A22" s="38"/>
      <c r="B22" s="42" t="s">
        <v>48</v>
      </c>
      <c r="C22" s="15">
        <v>5783015.96</v>
      </c>
      <c r="D22" s="15">
        <v>1393834.48</v>
      </c>
      <c r="E22" s="15">
        <f t="shared" si="5"/>
        <v>7176850.4399999995</v>
      </c>
      <c r="F22" s="15">
        <v>7159863.7699999996</v>
      </c>
      <c r="G22" s="15">
        <v>7111090.5700000003</v>
      </c>
      <c r="H22" s="15">
        <f t="shared" si="4"/>
        <v>16986.669999999925</v>
      </c>
    </row>
    <row r="23" spans="1:8" x14ac:dyDescent="0.2">
      <c r="A23" s="38"/>
      <c r="B23" s="42" t="s">
        <v>4</v>
      </c>
      <c r="C23" s="15">
        <v>200000</v>
      </c>
      <c r="D23" s="15">
        <v>-200000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10184671</v>
      </c>
      <c r="D25" s="15">
        <f t="shared" si="6"/>
        <v>10532693.640000001</v>
      </c>
      <c r="E25" s="15">
        <f t="shared" si="6"/>
        <v>20717364.640000001</v>
      </c>
      <c r="F25" s="15">
        <f t="shared" si="6"/>
        <v>19418313.989999998</v>
      </c>
      <c r="G25" s="15">
        <f t="shared" si="6"/>
        <v>19111439.989999998</v>
      </c>
      <c r="H25" s="15">
        <f t="shared" si="6"/>
        <v>1299050.6500000011</v>
      </c>
    </row>
    <row r="26" spans="1:8" x14ac:dyDescent="0.2">
      <c r="A26" s="38"/>
      <c r="B26" s="42" t="s">
        <v>29</v>
      </c>
      <c r="C26" s="15">
        <v>4844300</v>
      </c>
      <c r="D26" s="15">
        <v>-195798.97</v>
      </c>
      <c r="E26" s="15">
        <f>C26+D26</f>
        <v>4648501.03</v>
      </c>
      <c r="F26" s="15">
        <v>4473499.67</v>
      </c>
      <c r="G26" s="15">
        <v>4471875.67</v>
      </c>
      <c r="H26" s="15">
        <f t="shared" ref="H26:H34" si="7">E26-F26</f>
        <v>175001.36000000034</v>
      </c>
    </row>
    <row r="27" spans="1:8" x14ac:dyDescent="0.2">
      <c r="A27" s="38"/>
      <c r="B27" s="42" t="s">
        <v>24</v>
      </c>
      <c r="C27" s="15">
        <v>4569060</v>
      </c>
      <c r="D27" s="15">
        <v>7394990</v>
      </c>
      <c r="E27" s="15">
        <f t="shared" ref="E27:E34" si="8">C27+D27</f>
        <v>11964050</v>
      </c>
      <c r="F27" s="15">
        <v>11009298.619999999</v>
      </c>
      <c r="G27" s="15">
        <v>10704048.619999999</v>
      </c>
      <c r="H27" s="15">
        <f t="shared" si="7"/>
        <v>954751.38000000082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3333483.64</v>
      </c>
      <c r="E30" s="15">
        <f t="shared" si="8"/>
        <v>3333483.64</v>
      </c>
      <c r="F30" s="15">
        <v>3333483.64</v>
      </c>
      <c r="G30" s="15">
        <v>3333483.64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771311</v>
      </c>
      <c r="D32" s="15">
        <v>18.97</v>
      </c>
      <c r="E32" s="15">
        <f t="shared" si="8"/>
        <v>771329.97</v>
      </c>
      <c r="F32" s="15">
        <v>602032.06000000006</v>
      </c>
      <c r="G32" s="15">
        <v>602032.06000000006</v>
      </c>
      <c r="H32" s="15">
        <f t="shared" si="7"/>
        <v>169297.90999999992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6046440.6399999997</v>
      </c>
      <c r="D36" s="15">
        <f t="shared" si="9"/>
        <v>-916447.22</v>
      </c>
      <c r="E36" s="15">
        <f t="shared" si="9"/>
        <v>5129993.42</v>
      </c>
      <c r="F36" s="15">
        <f t="shared" si="9"/>
        <v>4509080.66</v>
      </c>
      <c r="G36" s="15">
        <f t="shared" si="9"/>
        <v>3892693.36</v>
      </c>
      <c r="H36" s="15">
        <f t="shared" si="9"/>
        <v>620912.75999999978</v>
      </c>
    </row>
    <row r="37" spans="1:8" x14ac:dyDescent="0.2">
      <c r="A37" s="38"/>
      <c r="B37" s="42" t="s">
        <v>52</v>
      </c>
      <c r="C37" s="15">
        <v>6046440.6399999997</v>
      </c>
      <c r="D37" s="15">
        <v>-916447.22</v>
      </c>
      <c r="E37" s="15">
        <f>C37+D37</f>
        <v>5129993.42</v>
      </c>
      <c r="F37" s="15">
        <v>4509080.66</v>
      </c>
      <c r="G37" s="15">
        <v>3892693.36</v>
      </c>
      <c r="H37" s="15">
        <f t="shared" ref="H37:H40" si="10">E37-F37</f>
        <v>620912.75999999978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452871523.94999999</v>
      </c>
      <c r="D42" s="23">
        <f t="shared" si="12"/>
        <v>134667442.28999999</v>
      </c>
      <c r="E42" s="23">
        <f t="shared" si="12"/>
        <v>587538966.24000001</v>
      </c>
      <c r="F42" s="23">
        <f t="shared" si="12"/>
        <v>480654315.15999997</v>
      </c>
      <c r="G42" s="23">
        <f t="shared" si="12"/>
        <v>431493750.09999996</v>
      </c>
      <c r="H42" s="23">
        <f t="shared" si="12"/>
        <v>106884651.08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2019-01-30T18:03:49Z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