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3.-JULIO- SEPTIEBRE 2018\DIGITAL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" i="6" l="1"/>
  <c r="E68" i="4"/>
  <c r="H68" i="4" s="1"/>
  <c r="E67" i="4"/>
  <c r="H67" i="4" s="1"/>
  <c r="E66" i="4"/>
  <c r="H66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107" i="4" l="1"/>
  <c r="G107" i="4"/>
  <c r="F107" i="4"/>
  <c r="E107" i="4"/>
  <c r="D107" i="4"/>
  <c r="H105" i="4"/>
  <c r="H103" i="4"/>
  <c r="H101" i="4"/>
  <c r="H99" i="4"/>
  <c r="H97" i="4"/>
  <c r="H95" i="4"/>
  <c r="H93" i="4"/>
  <c r="E105" i="4"/>
  <c r="E103" i="4"/>
  <c r="E101" i="4"/>
  <c r="E99" i="4"/>
  <c r="E97" i="4"/>
  <c r="E95" i="4"/>
  <c r="E93" i="4"/>
  <c r="C107" i="4"/>
  <c r="H85" i="4"/>
  <c r="G85" i="4"/>
  <c r="F85" i="4"/>
  <c r="H83" i="4"/>
  <c r="H82" i="4"/>
  <c r="H81" i="4"/>
  <c r="H80" i="4"/>
  <c r="E85" i="4"/>
  <c r="E83" i="4"/>
  <c r="E82" i="4"/>
  <c r="E81" i="4"/>
  <c r="E80" i="4"/>
  <c r="D85" i="4"/>
  <c r="C85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71" i="4"/>
  <c r="F71" i="4"/>
  <c r="D71" i="4"/>
  <c r="C71" i="4"/>
  <c r="H71" i="4" l="1"/>
  <c r="E71" i="4"/>
  <c r="H40" i="5" l="1"/>
  <c r="H39" i="5"/>
  <c r="H38" i="5"/>
  <c r="H34" i="5"/>
  <c r="H33" i="5"/>
  <c r="H31" i="5"/>
  <c r="H30" i="5"/>
  <c r="H29" i="5"/>
  <c r="H28" i="5"/>
  <c r="H12" i="5"/>
  <c r="H10" i="5"/>
  <c r="H8" i="5"/>
  <c r="E40" i="5"/>
  <c r="E39" i="5"/>
  <c r="E38" i="5"/>
  <c r="E37" i="5"/>
  <c r="H37" i="5" s="1"/>
  <c r="H36" i="5" s="1"/>
  <c r="E34" i="5"/>
  <c r="E33" i="5"/>
  <c r="E32" i="5"/>
  <c r="H32" i="5" s="1"/>
  <c r="E31" i="5"/>
  <c r="E30" i="5"/>
  <c r="E29" i="5"/>
  <c r="E28" i="5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E11" i="5"/>
  <c r="H11" i="5" s="1"/>
  <c r="E10" i="5"/>
  <c r="E9" i="5"/>
  <c r="H9" i="5" s="1"/>
  <c r="E8" i="5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6" i="6"/>
  <c r="H75" i="6"/>
  <c r="H74" i="6"/>
  <c r="H73" i="6"/>
  <c r="H72" i="6"/>
  <c r="H71" i="6"/>
  <c r="H68" i="6"/>
  <c r="H67" i="6"/>
  <c r="H66" i="6"/>
  <c r="H65" i="6"/>
  <c r="H64" i="6"/>
  <c r="H63" i="6"/>
  <c r="H62" i="6"/>
  <c r="H61" i="6"/>
  <c r="H60" i="6"/>
  <c r="H59" i="6"/>
  <c r="H58" i="6"/>
  <c r="H57" i="6"/>
  <c r="H55" i="6"/>
  <c r="H51" i="6"/>
  <c r="H50" i="6"/>
  <c r="H49" i="6"/>
  <c r="H48" i="6"/>
  <c r="H46" i="6"/>
  <c r="H41" i="6"/>
  <c r="H40" i="6"/>
  <c r="H39" i="6"/>
  <c r="H37" i="6"/>
  <c r="H34" i="6"/>
  <c r="H20" i="6"/>
  <c r="H11" i="6"/>
  <c r="E76" i="6"/>
  <c r="E75" i="6"/>
  <c r="E74" i="6"/>
  <c r="E73" i="6"/>
  <c r="E72" i="6"/>
  <c r="E71" i="6"/>
  <c r="E70" i="6"/>
  <c r="H70" i="6" s="1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H56" i="6" s="1"/>
  <c r="E55" i="6"/>
  <c r="E54" i="6"/>
  <c r="H54" i="6" s="1"/>
  <c r="E52" i="6"/>
  <c r="H52" i="6" s="1"/>
  <c r="E51" i="6"/>
  <c r="E50" i="6"/>
  <c r="E49" i="6"/>
  <c r="E48" i="6"/>
  <c r="E47" i="6"/>
  <c r="H47" i="6" s="1"/>
  <c r="E46" i="6"/>
  <c r="E45" i="6"/>
  <c r="H45" i="6" s="1"/>
  <c r="E44" i="6"/>
  <c r="H44" i="6" s="1"/>
  <c r="E42" i="6"/>
  <c r="H42" i="6" s="1"/>
  <c r="E41" i="6"/>
  <c r="E40" i="6"/>
  <c r="E39" i="6"/>
  <c r="E38" i="6"/>
  <c r="H38" i="6" s="1"/>
  <c r="E37" i="6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36" i="5" l="1"/>
  <c r="H25" i="5"/>
  <c r="C42" i="5"/>
  <c r="H16" i="5"/>
  <c r="G42" i="5"/>
  <c r="F42" i="5"/>
  <c r="D42" i="5"/>
  <c r="H6" i="5"/>
  <c r="E6" i="5"/>
  <c r="E16" i="8"/>
  <c r="E69" i="6"/>
  <c r="H69" i="6" s="1"/>
  <c r="E53" i="6"/>
  <c r="H53" i="6" s="1"/>
  <c r="E43" i="6"/>
  <c r="H43" i="6" s="1"/>
  <c r="E33" i="6"/>
  <c r="H33" i="6" s="1"/>
  <c r="E23" i="6"/>
  <c r="H23" i="6" s="1"/>
  <c r="F77" i="6"/>
  <c r="C77" i="6"/>
  <c r="G77" i="6"/>
  <c r="D77" i="6"/>
  <c r="E13" i="6"/>
  <c r="H13" i="6" s="1"/>
  <c r="E5" i="6"/>
  <c r="E25" i="5"/>
  <c r="E16" i="5"/>
  <c r="H16" i="8"/>
  <c r="H42" i="5" l="1"/>
  <c r="E42" i="5"/>
  <c r="E77" i="6"/>
  <c r="H77" i="6"/>
</calcChain>
</file>

<file path=xl/sharedStrings.xml><?xml version="1.0" encoding="utf-8"?>
<sst xmlns="http://schemas.openxmlformats.org/spreadsheetml/2006/main" count="258" uniqueCount="197">
  <si>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</si>
  <si>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</si>
  <si>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</si>
  <si>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</si>
  <si>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</si>
  <si>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</si>
  <si>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</si>
  <si>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</si>
  <si>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</si>
  <si>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</si>
  <si>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</si>
  <si>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</si>
  <si>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</si>
  <si>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</si>
  <si>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</si>
  <si>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</si>
  <si>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</si>
  <si>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</si>
  <si>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</si>
  <si>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</si>
  <si>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</si>
  <si>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</si>
  <si>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</si>
  <si>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</si>
  <si>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</si>
  <si>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</si>
  <si>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</si>
  <si>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</si>
  <si>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</si>
  <si>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</si>
  <si>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</si>
  <si>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</si>
  <si>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</si>
  <si>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</si>
  <si>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</si>
  <si>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</si>
  <si>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</si>
  <si>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</si>
  <si>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</si>
  <si>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</si>
  <si>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</si>
  <si>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</si>
  <si>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</si>
  <si>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</si>
  <si>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</si>
  <si>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</si>
  <si>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</si>
  <si>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</si>
  <si>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</si>
  <si>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</si>
  <si>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</si>
  <si>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</si>
  <si>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</si>
  <si>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</si>
  <si>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</si>
  <si>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</si>
  <si>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</si>
  <si>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</si>
  <si>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</si>
  <si>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</si>
  <si>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</si>
  <si>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</si>
  <si>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</si>
  <si>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</si>
  <si>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</si>
  <si>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</si>
  <si>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</si>
  <si>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</si>
  <si>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</si>
  <si>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</si>
  <si>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</si>
  <si>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</si>
  <si>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</si>
  <si>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</si>
  <si>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</si>
  <si>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</si>
  <si>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</si>
  <si>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</si>
  <si>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</si>
  <si>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</si>
  <si>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</si>
  <si>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</si>
  <si>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</si>
  <si>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</si>
  <si>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</si>
  <si>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</si>
  <si>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</si>
  <si>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</si>
  <si>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</si>
  <si>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</si>
  <si>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</si>
  <si>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</si>
  <si>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</si>
  <si>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</si>
  <si>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</si>
  <si>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</si>
  <si>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</si>
  <si>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</si>
  <si>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</si>
  <si>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</si>
  <si>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</si>
  <si>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</si>
  <si>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</si>
  <si>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</si>
  <si>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</si>
  <si>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</si>
  <si>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</si>
  <si>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</si>
  <si>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</si>
  <si>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</si>
  <si>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</si>
  <si>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</si>
  <si>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</si>
  <si>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</si>
  <si>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</si>
  <si>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</si>
  <si>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</si>
  <si>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</si>
  <si>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</si>
  <si>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</si>
  <si>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</si>
  <si>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</si>
  <si>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</si>
  <si>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</si>
  <si>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</si>
  <si>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</si>
  <si>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</si>
  <si>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</si>
  <si>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</si>
  <si>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</si>
  <si>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</si>
  <si>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</si>
  <si>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</si>
  <si>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</si>
  <si>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</si>
  <si>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</si>
  <si>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</si>
  <si>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</si>
  <si>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</si>
  <si>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</si>
  <si>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</si>
  <si>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</si>
  <si>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</si>
  <si>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</si>
  <si>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</si>
  <si>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</si>
  <si>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</si>
  <si>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</si>
  <si>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</si>
  <si>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</si>
  <si>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</si>
  <si>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</si>
  <si>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</si>
  <si>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</si>
  <si>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</si>
  <si>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</si>
  <si>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</si>
  <si>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</si>
  <si>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</si>
  <si>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</si>
  <si>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</si>
  <si>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</si>
  <si>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</si>
  <si>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ENLACE MPAL PROSPERA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</si>
  <si>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</si>
  <si>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</si>
  <si>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</si>
  <si>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</si>
  <si>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</si>
  <si>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</si>
  <si>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</si>
  <si>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</si>
  <si>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</si>
  <si>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</si>
  <si>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</si>
  <si>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</si>
  <si>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</si>
  <si>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</si>
  <si>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</si>
  <si>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DEPARTAMENTO DE ATENCIÓN AL JUVENTUD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</si>
  <si>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</si>
  <si>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</si>
  <si>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</si>
  <si>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</si>
  <si>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</si>
  <si>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</si>
  <si>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</si>
  <si>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</si>
  <si>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</si>
  <si>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DES DIR SEG PUB TRANSTO Y PROTCION CIVIL</t>
  </si>
  <si>
    <t>Gobierno (Federal/Estatal/Municipal) de MUNICIPIO DE VALLE DE SANTIAGO GTO
Estado Analítico del Ejercicio del Presupuesto de Egresos
Clasificación Administrativa
Del 1 de Enero al AL 30 DE SEPTIEMBRE DEL 2018</t>
  </si>
  <si>
    <t>Sector Paraestatal del Gobierno (Federal/Estatal/Municipal) de MUNICIPIO DE VALLE DE SANTIAGO GTO
Estado Analítico del Ejercicio del Presupuesto de Egresos
Clasificación Administrativa
Del 1 de Enero al AL 30 DE SEPTIEMBRE DEL 2018</t>
  </si>
  <si>
    <t>Bajo protesta de decir verdad declaramos que los Estados Financieros y sus Notas son razonablemente correctos y responsabilidad del emisor.</t>
  </si>
  <si>
    <t>MUNICIPIO DE VALLE DE SANTIAGO GTO
ESTADO ANALÍTICO DEL EJERCICIO DEL PRESUPUESTO DE EGRESOS
CLASIFICACIÓN POR OBJETO DEL GASTO (CAPÍTULO Y CONCEPTO)
DEL 1 DEL 1 DE ENERO AL 30 DE SEPTIEMBRE DEL 2018</t>
  </si>
  <si>
    <t>MUNICIPIO DE VALLE DE SANTIAGO GTO
ESTADO ANALÍTICO DEL EJERCICIO DEL PRESUPUESTO DE EGRESOS
CLASIFICACIÓN ECONÓMICA (POR TIPO DE GASTO)
DEL 1 DE ENERO AL 30 DE SEPTIEMBRE DEL 2018</t>
  </si>
  <si>
    <t>MUNICIPIO DE VALLE DE SANTIAGO GTO
ESTADO ANALÍTICO DEL EJERCICIO DEL PRESUPUESTO DE EGRESOS
CLASIFICACIÓN ADMINISTRATIVA
DEL 1 DE ENERO AL 30 DE SEPTIEMBRE DEL 2018</t>
  </si>
  <si>
    <t>MUNICIPIO DE VALLE DE SANTIAGO GTO
ESTADO ANALÍTICO DEL EJERCICIO DEL PRESUPUESTO DE EGRESOS
CLASIFICACIÓN FUNCIONAL (FINALIDAD Y FUNCIÓN)
DEL 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</si>
</sst>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5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top" wrapText="1"/>
    </xf>
  </cellXfs>
  <cellStyles count="144">
    <cellStyle name="=C:\WINNT\SYSTEM32\COMMAND.COM" xfId="16"/>
    <cellStyle name="Euro" xfId="1"/>
    <cellStyle name="Millares 2" xfId="2"/>
    <cellStyle name="Millares 2 10" xfId="136"/>
    <cellStyle name="Millares 2 11" xfId="17"/>
    <cellStyle name="Millares 2 2" xfId="3"/>
    <cellStyle name="Millares 2 2 2" xfId="27"/>
    <cellStyle name="Millares 2 2 2 2" xfId="74"/>
    <cellStyle name="Millares 2 2 2 2 2" xfId="119"/>
    <cellStyle name="Millares 2 2 2 3" xfId="101"/>
    <cellStyle name="Millares 2 2 2 4" xfId="56"/>
    <cellStyle name="Millares 2 2 3" xfId="47"/>
    <cellStyle name="Millares 2 2 3 2" xfId="92"/>
    <cellStyle name="Millares 2 2 4" xfId="65"/>
    <cellStyle name="Millares 2 2 4 2" xfId="110"/>
    <cellStyle name="Millares 2 2 5" xfId="83"/>
    <cellStyle name="Millares 2 2 6" xfId="38"/>
    <cellStyle name="Millares 2 2 7" xfId="128"/>
    <cellStyle name="Millares 2 2 8" xfId="137"/>
    <cellStyle name="Millares 2 2 9" xfId="18"/>
    <cellStyle name="Millares 2 3" xfId="4"/>
    <cellStyle name="Millares 2 3 2" xfId="28"/>
    <cellStyle name="Millares 2 3 2 2" xfId="75"/>
    <cellStyle name="Millares 2 3 2 2 2" xfId="120"/>
    <cellStyle name="Millares 2 3 2 3" xfId="102"/>
    <cellStyle name="Millares 2 3 2 4" xfId="57"/>
    <cellStyle name="Millares 2 3 3" xfId="48"/>
    <cellStyle name="Millares 2 3 3 2" xfId="93"/>
    <cellStyle name="Millares 2 3 4" xfId="66"/>
    <cellStyle name="Millares 2 3 4 2" xfId="111"/>
    <cellStyle name="Millares 2 3 5" xfId="84"/>
    <cellStyle name="Millares 2 3 6" xfId="39"/>
    <cellStyle name="Millares 2 3 7" xfId="129"/>
    <cellStyle name="Millares 2 3 8" xfId="138"/>
    <cellStyle name="Millares 2 3 9" xfId="19"/>
    <cellStyle name="Millares 2 4" xfId="26"/>
    <cellStyle name="Millares 2 4 2" xfId="73"/>
    <cellStyle name="Millares 2 4 2 2" xfId="118"/>
    <cellStyle name="Millares 2 4 3" xfId="100"/>
    <cellStyle name="Millares 2 4 4" xfId="55"/>
    <cellStyle name="Millares 2 5" xfId="46"/>
    <cellStyle name="Millares 2 5 2" xfId="91"/>
    <cellStyle name="Millares 2 6" xfId="64"/>
    <cellStyle name="Millares 2 6 2" xfId="109"/>
    <cellStyle name="Millares 2 7" xfId="82"/>
    <cellStyle name="Millares 2 8" xfId="37"/>
    <cellStyle name="Millares 2 9" xfId="127"/>
    <cellStyle name="Millares 3" xfId="5"/>
    <cellStyle name="Millares 3 2" xfId="29"/>
    <cellStyle name="Millares 3 2 2" xfId="76"/>
    <cellStyle name="Millares 3 2 2 2" xfId="121"/>
    <cellStyle name="Millares 3 2 3" xfId="103"/>
    <cellStyle name="Millares 3 2 4" xfId="58"/>
    <cellStyle name="Millares 3 3" xfId="49"/>
    <cellStyle name="Millares 3 3 2" xfId="94"/>
    <cellStyle name="Millares 3 4" xfId="67"/>
    <cellStyle name="Millares 3 4 2" xfId="112"/>
    <cellStyle name="Millares 3 5" xfId="85"/>
    <cellStyle name="Millares 3 6" xfId="40"/>
    <cellStyle name="Millares 3 7" xfId="130"/>
    <cellStyle name="Millares 3 8" xfId="139"/>
    <cellStyle name="Millares 3 9" xfId="20"/>
    <cellStyle name="Millares 4" xfId="135"/>
    <cellStyle name="Moneda 2" xfId="6"/>
    <cellStyle name="Moneda 2 2" xfId="30"/>
    <cellStyle name="Moneda 2 2 2" xfId="77"/>
    <cellStyle name="Moneda 2 2 2 2" xfId="122"/>
    <cellStyle name="Moneda 2 2 3" xfId="104"/>
    <cellStyle name="Moneda 2 2 4" xfId="59"/>
    <cellStyle name="Moneda 2 3" xfId="50"/>
    <cellStyle name="Moneda 2 3 2" xfId="95"/>
    <cellStyle name="Moneda 2 4" xfId="68"/>
    <cellStyle name="Moneda 2 4 2" xfId="113"/>
    <cellStyle name="Moneda 2 5" xfId="86"/>
    <cellStyle name="Moneda 2 6" xfId="41"/>
    <cellStyle name="Moneda 2 7" xfId="131"/>
    <cellStyle name="Moneda 2 8" xfId="140"/>
    <cellStyle name="Moneda 2 9" xfId="21"/>
    <cellStyle name="Normal" xfId="0" builtinId="0"/>
    <cellStyle name="Normal 2" xfId="7"/>
    <cellStyle name="Normal 2 10" xfId="22"/>
    <cellStyle name="Normal 2 2" xfId="8"/>
    <cellStyle name="Normal 2 3" xfId="34"/>
    <cellStyle name="Normal 2 3 2" xfId="78"/>
    <cellStyle name="Normal 2 3 2 2" xfId="123"/>
    <cellStyle name="Normal 2 3 3" xfId="105"/>
    <cellStyle name="Normal 2 3 4" xfId="60"/>
    <cellStyle name="Normal 2 4" xfId="31"/>
    <cellStyle name="Normal 2 4 2" xfId="96"/>
    <cellStyle name="Normal 2 4 3" xfId="51"/>
    <cellStyle name="Normal 2 5" xfId="69"/>
    <cellStyle name="Normal 2 5 2" xfId="114"/>
    <cellStyle name="Normal 2 6" xfId="87"/>
    <cellStyle name="Normal 2 7" xfId="42"/>
    <cellStyle name="Normal 2 8" xfId="132"/>
    <cellStyle name="Normal 2 9" xfId="141"/>
    <cellStyle name="Normal 3" xfId="9"/>
    <cellStyle name="Normal 3 2" xfId="61"/>
    <cellStyle name="Normal 3 2 2" xfId="79"/>
    <cellStyle name="Normal 3 2 2 2" xfId="124"/>
    <cellStyle name="Normal 3 2 3" xfId="106"/>
    <cellStyle name="Normal 3 3" xfId="52"/>
    <cellStyle name="Normal 3 3 2" xfId="97"/>
    <cellStyle name="Normal 3 4" xfId="70"/>
    <cellStyle name="Normal 3 4 2" xfId="115"/>
    <cellStyle name="Normal 3 5" xfId="88"/>
    <cellStyle name="Normal 3 6" xfId="43"/>
    <cellStyle name="Normal 4" xfId="10"/>
    <cellStyle name="Normal 4 2" xfId="11"/>
    <cellStyle name="Normal 5" xfId="12"/>
    <cellStyle name="Normal 5 2" xfId="13"/>
    <cellStyle name="Normal 6" xfId="14"/>
    <cellStyle name="Normal 6 10" xfId="23"/>
    <cellStyle name="Normal 6 2" xfId="15"/>
    <cellStyle name="Normal 6 2 2" xfId="33"/>
    <cellStyle name="Normal 6 2 2 2" xfId="81"/>
    <cellStyle name="Normal 6 2 2 2 2" xfId="126"/>
    <cellStyle name="Normal 6 2 2 3" xfId="108"/>
    <cellStyle name="Normal 6 2 2 4" xfId="63"/>
    <cellStyle name="Normal 6 2 3" xfId="54"/>
    <cellStyle name="Normal 6 2 3 2" xfId="99"/>
    <cellStyle name="Normal 6 2 4" xfId="72"/>
    <cellStyle name="Normal 6 2 4 2" xfId="117"/>
    <cellStyle name="Normal 6 2 5" xfId="90"/>
    <cellStyle name="Normal 6 2 6" xfId="45"/>
    <cellStyle name="Normal 6 2 7" xfId="134"/>
    <cellStyle name="Normal 6 2 8" xfId="143"/>
    <cellStyle name="Normal 6 2 9" xfId="24"/>
    <cellStyle name="Normal 6 3" xfId="32"/>
    <cellStyle name="Normal 6 3 2" xfId="80"/>
    <cellStyle name="Normal 6 3 2 2" xfId="125"/>
    <cellStyle name="Normal 6 3 3" xfId="107"/>
    <cellStyle name="Normal 6 3 4" xfId="62"/>
    <cellStyle name="Normal 6 4" xfId="53"/>
    <cellStyle name="Normal 6 4 2" xfId="98"/>
    <cellStyle name="Normal 6 5" xfId="71"/>
    <cellStyle name="Normal 6 5 2" xfId="116"/>
    <cellStyle name="Normal 6 6" xfId="89"/>
    <cellStyle name="Normal 6 7" xfId="44"/>
    <cellStyle name="Normal 6 8" xfId="133"/>
    <cellStyle name="Normal 6 9" xfId="142"/>
    <cellStyle name="Normal 7" xfId="36"/>
    <cellStyle name="Normal 8" xfId="35"/>
    <cellStyle name="Porcentual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193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149610642.03</v>
      </c>
      <c r="D5" s="14">
        <f>SUM(D6:D12)</f>
        <v>3635047.8000000003</v>
      </c>
      <c r="E5" s="14">
        <f>C5+D5</f>
        <v>153245689.83000001</v>
      </c>
      <c r="F5" s="14">
        <f>SUM(F6:F12)</f>
        <v>88334252.650000006</v>
      </c>
      <c r="G5" s="14">
        <f>SUM(G6:G12)</f>
        <v>88110687.840000004</v>
      </c>
      <c r="H5" s="14">
        <f>E5-F5</f>
        <v>64911437.180000007</v>
      </c>
    </row>
    <row r="6" spans="1:8" x14ac:dyDescent="0.2">
      <c r="A6" s="49">
        <v>1100</v>
      </c>
      <c r="B6" s="11" t="s">
        <v>70</v>
      </c>
      <c r="C6" s="15">
        <v>90378464</v>
      </c>
      <c r="D6" s="15">
        <v>-637067.6</v>
      </c>
      <c r="E6" s="15">
        <f t="shared" ref="E6:E69" si="0">C6+D6</f>
        <v>89741396.400000006</v>
      </c>
      <c r="F6" s="15">
        <v>63048009.539999999</v>
      </c>
      <c r="G6" s="15">
        <v>63046760.920000002</v>
      </c>
      <c r="H6" s="15">
        <f t="shared" ref="H6:H69" si="1">E6-F6</f>
        <v>26693386.860000007</v>
      </c>
    </row>
    <row r="7" spans="1:8" x14ac:dyDescent="0.2">
      <c r="A7" s="49">
        <v>1200</v>
      </c>
      <c r="B7" s="11" t="s">
        <v>71</v>
      </c>
      <c r="C7" s="15">
        <v>3668757.26</v>
      </c>
      <c r="D7" s="15">
        <v>1804457.31</v>
      </c>
      <c r="E7" s="15">
        <f t="shared" si="0"/>
        <v>5473214.5700000003</v>
      </c>
      <c r="F7" s="15">
        <v>2976967</v>
      </c>
      <c r="G7" s="15">
        <v>2811167</v>
      </c>
      <c r="H7" s="15">
        <f t="shared" si="1"/>
        <v>2496247.5700000003</v>
      </c>
    </row>
    <row r="8" spans="1:8" x14ac:dyDescent="0.2">
      <c r="A8" s="49">
        <v>1300</v>
      </c>
      <c r="B8" s="11" t="s">
        <v>72</v>
      </c>
      <c r="C8" s="15">
        <v>21398039</v>
      </c>
      <c r="D8" s="15">
        <v>1121564.28</v>
      </c>
      <c r="E8" s="15">
        <f t="shared" si="0"/>
        <v>22519603.280000001</v>
      </c>
      <c r="F8" s="15">
        <v>2833291.89</v>
      </c>
      <c r="G8" s="15">
        <v>2799103.7</v>
      </c>
      <c r="H8" s="15">
        <f t="shared" si="1"/>
        <v>19686311.390000001</v>
      </c>
    </row>
    <row r="9" spans="1:8" x14ac:dyDescent="0.2">
      <c r="A9" s="49">
        <v>1400</v>
      </c>
      <c r="B9" s="11" t="s">
        <v>35</v>
      </c>
      <c r="C9" s="15">
        <v>8707711.3699999992</v>
      </c>
      <c r="D9" s="15">
        <v>0</v>
      </c>
      <c r="E9" s="15">
        <f t="shared" si="0"/>
        <v>8707711.3699999992</v>
      </c>
      <c r="F9" s="15">
        <v>4494278.57</v>
      </c>
      <c r="G9" s="15">
        <v>4494278.57</v>
      </c>
      <c r="H9" s="15">
        <f t="shared" si="1"/>
        <v>4213432.7999999989</v>
      </c>
    </row>
    <row r="10" spans="1:8" x14ac:dyDescent="0.2">
      <c r="A10" s="49">
        <v>1500</v>
      </c>
      <c r="B10" s="11" t="s">
        <v>73</v>
      </c>
      <c r="C10" s="15">
        <v>25407670.399999999</v>
      </c>
      <c r="D10" s="15">
        <v>1331093.81</v>
      </c>
      <c r="E10" s="15">
        <f t="shared" si="0"/>
        <v>26738764.209999997</v>
      </c>
      <c r="F10" s="15">
        <v>14966705.65</v>
      </c>
      <c r="G10" s="15">
        <v>14944377.65</v>
      </c>
      <c r="H10" s="15">
        <f t="shared" si="1"/>
        <v>11772058.559999997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50000</v>
      </c>
      <c r="D12" s="15">
        <v>15000</v>
      </c>
      <c r="E12" s="15">
        <f t="shared" si="0"/>
        <v>65000</v>
      </c>
      <c r="F12" s="15">
        <v>15000</v>
      </c>
      <c r="G12" s="15">
        <v>15000</v>
      </c>
      <c r="H12" s="15">
        <f t="shared" si="1"/>
        <v>50000</v>
      </c>
    </row>
    <row r="13" spans="1:8" x14ac:dyDescent="0.2">
      <c r="A13" s="48" t="s">
        <v>62</v>
      </c>
      <c r="B13" s="7"/>
      <c r="C13" s="15">
        <f>SUM(C14:C22)</f>
        <v>25723679.57</v>
      </c>
      <c r="D13" s="15">
        <f>SUM(D14:D22)</f>
        <v>14110411.580000002</v>
      </c>
      <c r="E13" s="15">
        <f t="shared" si="0"/>
        <v>39834091.150000006</v>
      </c>
      <c r="F13" s="15">
        <f>SUM(F14:F22)</f>
        <v>25904766.5</v>
      </c>
      <c r="G13" s="15">
        <f>SUM(G14:G22)</f>
        <v>23856634.959999997</v>
      </c>
      <c r="H13" s="15">
        <f t="shared" si="1"/>
        <v>13929324.650000006</v>
      </c>
    </row>
    <row r="14" spans="1:8" x14ac:dyDescent="0.2">
      <c r="A14" s="49">
        <v>2100</v>
      </c>
      <c r="B14" s="11" t="s">
        <v>75</v>
      </c>
      <c r="C14" s="15">
        <v>2931336.26</v>
      </c>
      <c r="D14" s="15">
        <v>36517.17</v>
      </c>
      <c r="E14" s="15">
        <f t="shared" si="0"/>
        <v>2967853.4299999997</v>
      </c>
      <c r="F14" s="15">
        <v>1822128.39</v>
      </c>
      <c r="G14" s="15">
        <v>1770174.18</v>
      </c>
      <c r="H14" s="15">
        <f t="shared" si="1"/>
        <v>1145725.0399999998</v>
      </c>
    </row>
    <row r="15" spans="1:8" x14ac:dyDescent="0.2">
      <c r="A15" s="49">
        <v>2200</v>
      </c>
      <c r="B15" s="11" t="s">
        <v>76</v>
      </c>
      <c r="C15" s="15">
        <v>678718.21</v>
      </c>
      <c r="D15" s="15">
        <v>92527.47</v>
      </c>
      <c r="E15" s="15">
        <f t="shared" si="0"/>
        <v>771245.67999999993</v>
      </c>
      <c r="F15" s="15">
        <v>576859.19999999995</v>
      </c>
      <c r="G15" s="15">
        <v>563001.54</v>
      </c>
      <c r="H15" s="15">
        <f t="shared" si="1"/>
        <v>194386.47999999998</v>
      </c>
    </row>
    <row r="16" spans="1:8" x14ac:dyDescent="0.2">
      <c r="A16" s="49">
        <v>2300</v>
      </c>
      <c r="B16" s="11" t="s">
        <v>77</v>
      </c>
      <c r="C16" s="15">
        <v>16000</v>
      </c>
      <c r="D16" s="15">
        <v>0</v>
      </c>
      <c r="E16" s="15">
        <f t="shared" si="0"/>
        <v>16000</v>
      </c>
      <c r="F16" s="15">
        <v>59.86</v>
      </c>
      <c r="G16" s="15">
        <v>59.86</v>
      </c>
      <c r="H16" s="15">
        <f t="shared" si="1"/>
        <v>15940.14</v>
      </c>
    </row>
    <row r="17" spans="1:8" x14ac:dyDescent="0.2">
      <c r="A17" s="49">
        <v>2400</v>
      </c>
      <c r="B17" s="11" t="s">
        <v>78</v>
      </c>
      <c r="C17" s="15">
        <v>6687376.7800000003</v>
      </c>
      <c r="D17" s="15">
        <v>8489861.0399999991</v>
      </c>
      <c r="E17" s="15">
        <f t="shared" si="0"/>
        <v>15177237.82</v>
      </c>
      <c r="F17" s="15">
        <v>8060842.1299999999</v>
      </c>
      <c r="G17" s="15">
        <v>6832379.4000000004</v>
      </c>
      <c r="H17" s="15">
        <f t="shared" si="1"/>
        <v>7116395.6900000004</v>
      </c>
    </row>
    <row r="18" spans="1:8" x14ac:dyDescent="0.2">
      <c r="A18" s="49">
        <v>2500</v>
      </c>
      <c r="B18" s="11" t="s">
        <v>79</v>
      </c>
      <c r="C18" s="15">
        <v>506214</v>
      </c>
      <c r="D18" s="15">
        <v>128383.05</v>
      </c>
      <c r="E18" s="15">
        <f t="shared" si="0"/>
        <v>634597.05000000005</v>
      </c>
      <c r="F18" s="15">
        <v>333960.94</v>
      </c>
      <c r="G18" s="15">
        <v>331071.28999999998</v>
      </c>
      <c r="H18" s="15">
        <f t="shared" si="1"/>
        <v>300636.11000000004</v>
      </c>
    </row>
    <row r="19" spans="1:8" x14ac:dyDescent="0.2">
      <c r="A19" s="49">
        <v>2600</v>
      </c>
      <c r="B19" s="11" t="s">
        <v>80</v>
      </c>
      <c r="C19" s="15">
        <v>9016042.3200000003</v>
      </c>
      <c r="D19" s="15">
        <v>2945145.71</v>
      </c>
      <c r="E19" s="15">
        <f t="shared" si="0"/>
        <v>11961188.030000001</v>
      </c>
      <c r="F19" s="15">
        <v>9195297.4900000002</v>
      </c>
      <c r="G19" s="15">
        <v>8717222.4600000009</v>
      </c>
      <c r="H19" s="15">
        <f t="shared" si="1"/>
        <v>2765890.540000001</v>
      </c>
    </row>
    <row r="20" spans="1:8" x14ac:dyDescent="0.2">
      <c r="A20" s="49">
        <v>2700</v>
      </c>
      <c r="B20" s="11" t="s">
        <v>81</v>
      </c>
      <c r="C20" s="15">
        <v>2004320</v>
      </c>
      <c r="D20" s="15">
        <v>1319076.1000000001</v>
      </c>
      <c r="E20" s="15">
        <f t="shared" si="0"/>
        <v>3323396.1</v>
      </c>
      <c r="F20" s="15">
        <v>2605222.5299999998</v>
      </c>
      <c r="G20" s="15">
        <v>2508599.17</v>
      </c>
      <c r="H20" s="15">
        <f t="shared" si="1"/>
        <v>718173.5700000003</v>
      </c>
    </row>
    <row r="21" spans="1:8" x14ac:dyDescent="0.2">
      <c r="A21" s="49">
        <v>2800</v>
      </c>
      <c r="B21" s="11" t="s">
        <v>82</v>
      </c>
      <c r="C21" s="15">
        <v>48000</v>
      </c>
      <c r="D21" s="15">
        <v>1999800</v>
      </c>
      <c r="E21" s="15">
        <f t="shared" si="0"/>
        <v>2047800</v>
      </c>
      <c r="F21" s="15">
        <v>1683980.7</v>
      </c>
      <c r="G21" s="15">
        <v>1683980.7</v>
      </c>
      <c r="H21" s="15">
        <f t="shared" si="1"/>
        <v>363819.30000000005</v>
      </c>
    </row>
    <row r="22" spans="1:8" x14ac:dyDescent="0.2">
      <c r="A22" s="49">
        <v>2900</v>
      </c>
      <c r="B22" s="11" t="s">
        <v>83</v>
      </c>
      <c r="C22" s="15">
        <v>3835672</v>
      </c>
      <c r="D22" s="15">
        <v>-900898.96</v>
      </c>
      <c r="E22" s="15">
        <f t="shared" si="0"/>
        <v>2934773.04</v>
      </c>
      <c r="F22" s="15">
        <v>1626415.26</v>
      </c>
      <c r="G22" s="15">
        <v>1450146.36</v>
      </c>
      <c r="H22" s="15">
        <f t="shared" si="1"/>
        <v>1308357.78</v>
      </c>
    </row>
    <row r="23" spans="1:8" x14ac:dyDescent="0.2">
      <c r="A23" s="48" t="s">
        <v>63</v>
      </c>
      <c r="B23" s="7"/>
      <c r="C23" s="15">
        <f>SUM(C24:C32)</f>
        <v>52720579.5</v>
      </c>
      <c r="D23" s="15">
        <f>SUM(D24:D32)</f>
        <v>-1757091.6599999992</v>
      </c>
      <c r="E23" s="15">
        <f t="shared" si="0"/>
        <v>50963487.840000004</v>
      </c>
      <c r="F23" s="15">
        <f>SUM(F24:F32)</f>
        <v>30077536.169999998</v>
      </c>
      <c r="G23" s="15">
        <f>SUM(G24:G32)</f>
        <v>28635437.18</v>
      </c>
      <c r="H23" s="15">
        <f t="shared" si="1"/>
        <v>20885951.670000006</v>
      </c>
    </row>
    <row r="24" spans="1:8" x14ac:dyDescent="0.2">
      <c r="A24" s="49">
        <v>3100</v>
      </c>
      <c r="B24" s="11" t="s">
        <v>84</v>
      </c>
      <c r="C24" s="15">
        <v>12874723.380000001</v>
      </c>
      <c r="D24" s="15">
        <v>-86375</v>
      </c>
      <c r="E24" s="15">
        <f t="shared" si="0"/>
        <v>12788348.380000001</v>
      </c>
      <c r="F24" s="15">
        <v>8043314.4699999997</v>
      </c>
      <c r="G24" s="15">
        <v>8041409.4699999997</v>
      </c>
      <c r="H24" s="15">
        <f t="shared" si="1"/>
        <v>4745033.9100000011</v>
      </c>
    </row>
    <row r="25" spans="1:8" x14ac:dyDescent="0.2">
      <c r="A25" s="49">
        <v>3200</v>
      </c>
      <c r="B25" s="11" t="s">
        <v>85</v>
      </c>
      <c r="C25" s="15">
        <v>452525</v>
      </c>
      <c r="D25" s="15">
        <v>-23000</v>
      </c>
      <c r="E25" s="15">
        <f t="shared" si="0"/>
        <v>429525</v>
      </c>
      <c r="F25" s="15">
        <v>289617.34999999998</v>
      </c>
      <c r="G25" s="15">
        <v>289617.34999999998</v>
      </c>
      <c r="H25" s="15">
        <f t="shared" si="1"/>
        <v>139907.65000000002</v>
      </c>
    </row>
    <row r="26" spans="1:8" x14ac:dyDescent="0.2">
      <c r="A26" s="49">
        <v>3300</v>
      </c>
      <c r="B26" s="11" t="s">
        <v>86</v>
      </c>
      <c r="C26" s="15">
        <v>4730105</v>
      </c>
      <c r="D26" s="15">
        <v>3797518.41</v>
      </c>
      <c r="E26" s="15">
        <f t="shared" si="0"/>
        <v>8527623.4100000001</v>
      </c>
      <c r="F26" s="15">
        <v>4600107.8600000003</v>
      </c>
      <c r="G26" s="15">
        <v>4140202.29</v>
      </c>
      <c r="H26" s="15">
        <f t="shared" si="1"/>
        <v>3927515.55</v>
      </c>
    </row>
    <row r="27" spans="1:8" x14ac:dyDescent="0.2">
      <c r="A27" s="49">
        <v>3400</v>
      </c>
      <c r="B27" s="11" t="s">
        <v>87</v>
      </c>
      <c r="C27" s="15">
        <v>1666479.4</v>
      </c>
      <c r="D27" s="15">
        <v>-207570.8</v>
      </c>
      <c r="E27" s="15">
        <f t="shared" si="0"/>
        <v>1458908.5999999999</v>
      </c>
      <c r="F27" s="15">
        <v>900282.07</v>
      </c>
      <c r="G27" s="15">
        <v>887024.93</v>
      </c>
      <c r="H27" s="15">
        <f t="shared" si="1"/>
        <v>558626.52999999991</v>
      </c>
    </row>
    <row r="28" spans="1:8" x14ac:dyDescent="0.2">
      <c r="A28" s="49">
        <v>3500</v>
      </c>
      <c r="B28" s="11" t="s">
        <v>88</v>
      </c>
      <c r="C28" s="15">
        <v>1917659.31</v>
      </c>
      <c r="D28" s="15">
        <v>-150051.82</v>
      </c>
      <c r="E28" s="15">
        <f t="shared" si="0"/>
        <v>1767607.49</v>
      </c>
      <c r="F28" s="15">
        <v>901873.75</v>
      </c>
      <c r="G28" s="15">
        <v>815271.8</v>
      </c>
      <c r="H28" s="15">
        <f t="shared" si="1"/>
        <v>865733.74</v>
      </c>
    </row>
    <row r="29" spans="1:8" x14ac:dyDescent="0.2">
      <c r="A29" s="49">
        <v>3600</v>
      </c>
      <c r="B29" s="11" t="s">
        <v>89</v>
      </c>
      <c r="C29" s="15">
        <v>2019050</v>
      </c>
      <c r="D29" s="15">
        <v>-505585.4</v>
      </c>
      <c r="E29" s="15">
        <f t="shared" si="0"/>
        <v>1513464.6</v>
      </c>
      <c r="F29" s="15">
        <v>1149065.81</v>
      </c>
      <c r="G29" s="15">
        <v>1064661.8</v>
      </c>
      <c r="H29" s="15">
        <f t="shared" si="1"/>
        <v>364398.79000000004</v>
      </c>
    </row>
    <row r="30" spans="1:8" x14ac:dyDescent="0.2">
      <c r="A30" s="49">
        <v>3700</v>
      </c>
      <c r="B30" s="11" t="s">
        <v>90</v>
      </c>
      <c r="C30" s="15">
        <v>166715</v>
      </c>
      <c r="D30" s="15">
        <v>133527.20000000001</v>
      </c>
      <c r="E30" s="15">
        <f t="shared" si="0"/>
        <v>300242.2</v>
      </c>
      <c r="F30" s="15">
        <v>102339.19</v>
      </c>
      <c r="G30" s="15">
        <v>99761.19</v>
      </c>
      <c r="H30" s="15">
        <f t="shared" si="1"/>
        <v>197903.01</v>
      </c>
    </row>
    <row r="31" spans="1:8" x14ac:dyDescent="0.2">
      <c r="A31" s="49">
        <v>3800</v>
      </c>
      <c r="B31" s="11" t="s">
        <v>91</v>
      </c>
      <c r="C31" s="15">
        <v>6958154.9800000004</v>
      </c>
      <c r="D31" s="15">
        <v>-5157012.92</v>
      </c>
      <c r="E31" s="15">
        <f t="shared" si="0"/>
        <v>1801142.0600000005</v>
      </c>
      <c r="F31" s="15">
        <v>1316722.06</v>
      </c>
      <c r="G31" s="15">
        <v>545204.74</v>
      </c>
      <c r="H31" s="15">
        <f t="shared" si="1"/>
        <v>484420.00000000047</v>
      </c>
    </row>
    <row r="32" spans="1:8" x14ac:dyDescent="0.2">
      <c r="A32" s="49">
        <v>3900</v>
      </c>
      <c r="B32" s="11" t="s">
        <v>19</v>
      </c>
      <c r="C32" s="15">
        <v>21935167.43</v>
      </c>
      <c r="D32" s="15">
        <v>441458.67</v>
      </c>
      <c r="E32" s="15">
        <f t="shared" si="0"/>
        <v>22376626.100000001</v>
      </c>
      <c r="F32" s="15">
        <v>12774213.609999999</v>
      </c>
      <c r="G32" s="15">
        <v>12752283.609999999</v>
      </c>
      <c r="H32" s="15">
        <f t="shared" si="1"/>
        <v>9602412.4900000021</v>
      </c>
    </row>
    <row r="33" spans="1:8" x14ac:dyDescent="0.2">
      <c r="A33" s="48" t="s">
        <v>64</v>
      </c>
      <c r="B33" s="7"/>
      <c r="C33" s="15">
        <f>SUM(C34:C42)</f>
        <v>35542811.200000003</v>
      </c>
      <c r="D33" s="15">
        <f>SUM(D34:D42)</f>
        <v>13603278.060000001</v>
      </c>
      <c r="E33" s="15">
        <f t="shared" si="0"/>
        <v>49146089.260000005</v>
      </c>
      <c r="F33" s="15">
        <f>SUM(F34:F42)</f>
        <v>39348956.759999998</v>
      </c>
      <c r="G33" s="15">
        <f>SUM(G34:G42)</f>
        <v>37909271.350000001</v>
      </c>
      <c r="H33" s="15">
        <f t="shared" si="1"/>
        <v>9797132.5000000075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13163143.199999999</v>
      </c>
      <c r="D35" s="15">
        <v>163000</v>
      </c>
      <c r="E35" s="15">
        <f t="shared" si="0"/>
        <v>13326143.199999999</v>
      </c>
      <c r="F35" s="15">
        <v>9986457.4000000004</v>
      </c>
      <c r="G35" s="15">
        <v>9872357.4000000004</v>
      </c>
      <c r="H35" s="15">
        <f t="shared" si="1"/>
        <v>3339685.7999999989</v>
      </c>
    </row>
    <row r="36" spans="1:8" x14ac:dyDescent="0.2">
      <c r="A36" s="49">
        <v>4300</v>
      </c>
      <c r="B36" s="11" t="s">
        <v>94</v>
      </c>
      <c r="C36" s="15">
        <v>4119160</v>
      </c>
      <c r="D36" s="15">
        <v>10525460</v>
      </c>
      <c r="E36" s="15">
        <f t="shared" si="0"/>
        <v>14644620</v>
      </c>
      <c r="F36" s="15">
        <v>12876040.76</v>
      </c>
      <c r="G36" s="15">
        <v>11872740.76</v>
      </c>
      <c r="H36" s="15">
        <f t="shared" si="1"/>
        <v>1768579.2400000002</v>
      </c>
    </row>
    <row r="37" spans="1:8" x14ac:dyDescent="0.2">
      <c r="A37" s="49">
        <v>4400</v>
      </c>
      <c r="B37" s="11" t="s">
        <v>95</v>
      </c>
      <c r="C37" s="15">
        <v>11851480</v>
      </c>
      <c r="D37" s="15">
        <v>2857918.06</v>
      </c>
      <c r="E37" s="15">
        <f t="shared" si="0"/>
        <v>14709398.060000001</v>
      </c>
      <c r="F37" s="15">
        <v>12954197.609999999</v>
      </c>
      <c r="G37" s="15">
        <v>12631912.199999999</v>
      </c>
      <c r="H37" s="15">
        <f t="shared" si="1"/>
        <v>1755200.4500000011</v>
      </c>
    </row>
    <row r="38" spans="1:8" x14ac:dyDescent="0.2">
      <c r="A38" s="49">
        <v>4500</v>
      </c>
      <c r="B38" s="11" t="s">
        <v>41</v>
      </c>
      <c r="C38" s="15">
        <v>6268428</v>
      </c>
      <c r="D38" s="15">
        <v>0</v>
      </c>
      <c r="E38" s="15">
        <f t="shared" si="0"/>
        <v>6268428</v>
      </c>
      <c r="F38" s="15">
        <v>3372260.99</v>
      </c>
      <c r="G38" s="15">
        <v>3372260.99</v>
      </c>
      <c r="H38" s="15">
        <f t="shared" si="1"/>
        <v>2896167.01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140600</v>
      </c>
      <c r="D42" s="15">
        <v>56900</v>
      </c>
      <c r="E42" s="15">
        <f t="shared" si="0"/>
        <v>197500</v>
      </c>
      <c r="F42" s="15">
        <v>160000</v>
      </c>
      <c r="G42" s="15">
        <v>160000</v>
      </c>
      <c r="H42" s="15">
        <f t="shared" si="1"/>
        <v>37500</v>
      </c>
    </row>
    <row r="43" spans="1:8" x14ac:dyDescent="0.2">
      <c r="A43" s="48" t="s">
        <v>65</v>
      </c>
      <c r="B43" s="7"/>
      <c r="C43" s="15">
        <f>SUM(C44:C52)</f>
        <v>3762442</v>
      </c>
      <c r="D43" s="15">
        <f>SUM(D44:D52)</f>
        <v>606308.25</v>
      </c>
      <c r="E43" s="15">
        <f t="shared" si="0"/>
        <v>4368750.25</v>
      </c>
      <c r="F43" s="15">
        <f>SUM(F44:F52)</f>
        <v>1186331.1399999999</v>
      </c>
      <c r="G43" s="15">
        <f>SUM(G44:G52)</f>
        <v>1162896.82</v>
      </c>
      <c r="H43" s="15">
        <f t="shared" si="1"/>
        <v>3182419.1100000003</v>
      </c>
    </row>
    <row r="44" spans="1:8" x14ac:dyDescent="0.2">
      <c r="A44" s="49">
        <v>5100</v>
      </c>
      <c r="B44" s="11" t="s">
        <v>99</v>
      </c>
      <c r="C44" s="15">
        <v>1018418</v>
      </c>
      <c r="D44" s="15">
        <v>-80721.570000000007</v>
      </c>
      <c r="E44" s="15">
        <f t="shared" si="0"/>
        <v>937696.42999999993</v>
      </c>
      <c r="F44" s="15">
        <v>631193.39</v>
      </c>
      <c r="G44" s="15">
        <v>613749.05000000005</v>
      </c>
      <c r="H44" s="15">
        <f t="shared" si="1"/>
        <v>306503.03999999992</v>
      </c>
    </row>
    <row r="45" spans="1:8" x14ac:dyDescent="0.2">
      <c r="A45" s="49">
        <v>5200</v>
      </c>
      <c r="B45" s="11" t="s">
        <v>100</v>
      </c>
      <c r="C45" s="15">
        <v>128729</v>
      </c>
      <c r="D45" s="15">
        <v>554782</v>
      </c>
      <c r="E45" s="15">
        <f t="shared" si="0"/>
        <v>683511</v>
      </c>
      <c r="F45" s="15">
        <v>457949.36</v>
      </c>
      <c r="G45" s="15">
        <v>457949.36</v>
      </c>
      <c r="H45" s="15">
        <f t="shared" si="1"/>
        <v>225561.64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2170000</v>
      </c>
      <c r="D47" s="15">
        <v>285346.59000000003</v>
      </c>
      <c r="E47" s="15">
        <f t="shared" si="0"/>
        <v>2455346.59</v>
      </c>
      <c r="F47" s="15">
        <v>25990</v>
      </c>
      <c r="G47" s="15">
        <v>25990</v>
      </c>
      <c r="H47" s="15">
        <f t="shared" si="1"/>
        <v>2429356.59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387395</v>
      </c>
      <c r="D49" s="15">
        <v>-121098.77</v>
      </c>
      <c r="E49" s="15">
        <f t="shared" si="0"/>
        <v>266296.23</v>
      </c>
      <c r="F49" s="15">
        <v>71198.39</v>
      </c>
      <c r="G49" s="15">
        <v>65208.41</v>
      </c>
      <c r="H49" s="15">
        <f t="shared" si="1"/>
        <v>195097.83999999997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57900</v>
      </c>
      <c r="D52" s="15">
        <v>-32000</v>
      </c>
      <c r="E52" s="15">
        <f t="shared" si="0"/>
        <v>25900</v>
      </c>
      <c r="F52" s="15">
        <v>0</v>
      </c>
      <c r="G52" s="15">
        <v>0</v>
      </c>
      <c r="H52" s="15">
        <f t="shared" si="1"/>
        <v>25900</v>
      </c>
    </row>
    <row r="53" spans="1:8" x14ac:dyDescent="0.2">
      <c r="A53" s="48" t="s">
        <v>66</v>
      </c>
      <c r="B53" s="7"/>
      <c r="C53" s="15">
        <f>SUM(C54:C56)</f>
        <v>181587958.57000002</v>
      </c>
      <c r="D53" s="15">
        <f>SUM(D54:D56)</f>
        <v>108463410.92</v>
      </c>
      <c r="E53" s="15">
        <f t="shared" si="0"/>
        <v>290051369.49000001</v>
      </c>
      <c r="F53" s="15">
        <f>SUM(F54:F56)</f>
        <v>128460760.73</v>
      </c>
      <c r="G53" s="15">
        <f>SUM(G54:G56)</f>
        <v>116469414.83</v>
      </c>
      <c r="H53" s="15">
        <f t="shared" si="1"/>
        <v>161590608.75999999</v>
      </c>
    </row>
    <row r="54" spans="1:8" x14ac:dyDescent="0.2">
      <c r="A54" s="49">
        <v>6100</v>
      </c>
      <c r="B54" s="11" t="s">
        <v>108</v>
      </c>
      <c r="C54" s="15">
        <v>181290589.61000001</v>
      </c>
      <c r="D54" s="15">
        <v>108361814.43000001</v>
      </c>
      <c r="E54" s="15">
        <f t="shared" si="0"/>
        <v>289652404.04000002</v>
      </c>
      <c r="F54" s="15">
        <v>128460760.73</v>
      </c>
      <c r="G54" s="15">
        <v>116469414.83</v>
      </c>
      <c r="H54" s="15">
        <f t="shared" si="1"/>
        <v>161191643.31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297368.96000000002</v>
      </c>
      <c r="D56" s="15">
        <v>101596.49</v>
      </c>
      <c r="E56" s="15">
        <f t="shared" si="0"/>
        <v>398965.45</v>
      </c>
      <c r="F56" s="15">
        <v>0</v>
      </c>
      <c r="G56" s="15">
        <v>0</v>
      </c>
      <c r="H56" s="15">
        <f t="shared" si="1"/>
        <v>398965.45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3923411.08</v>
      </c>
      <c r="D69" s="15">
        <f>SUM(D70:D76)</f>
        <v>-1999999.8599999999</v>
      </c>
      <c r="E69" s="15">
        <f t="shared" si="0"/>
        <v>1923411.2200000002</v>
      </c>
      <c r="F69" s="15">
        <f>SUM(F70:F76)</f>
        <v>923411.22</v>
      </c>
      <c r="G69" s="15">
        <f>SUM(G70:G76)</f>
        <v>923411.22</v>
      </c>
      <c r="H69" s="15">
        <f t="shared" si="1"/>
        <v>1000000.0000000002</v>
      </c>
    </row>
    <row r="70" spans="1:8" x14ac:dyDescent="0.2">
      <c r="A70" s="49">
        <v>9100</v>
      </c>
      <c r="B70" s="11" t="s">
        <v>118</v>
      </c>
      <c r="C70" s="15">
        <v>2423411.08</v>
      </c>
      <c r="D70" s="15">
        <v>-949999.86</v>
      </c>
      <c r="E70" s="15">
        <f t="shared" ref="E70:E76" si="2">C70+D70</f>
        <v>1473411.2200000002</v>
      </c>
      <c r="F70" s="15">
        <v>923411.22</v>
      </c>
      <c r="G70" s="15">
        <v>923411.22</v>
      </c>
      <c r="H70" s="15">
        <f t="shared" ref="H70:H76" si="3">E70-F70</f>
        <v>550000.00000000023</v>
      </c>
    </row>
    <row r="71" spans="1:8" x14ac:dyDescent="0.2">
      <c r="A71" s="49">
        <v>9200</v>
      </c>
      <c r="B71" s="11" t="s">
        <v>119</v>
      </c>
      <c r="C71" s="15">
        <v>1500000</v>
      </c>
      <c r="D71" s="15">
        <v>-1050000</v>
      </c>
      <c r="E71" s="15">
        <f t="shared" si="2"/>
        <v>450000</v>
      </c>
      <c r="F71" s="15">
        <v>0</v>
      </c>
      <c r="G71" s="15">
        <v>0</v>
      </c>
      <c r="H71" s="15">
        <f t="shared" si="3"/>
        <v>450000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452871523.94999999</v>
      </c>
      <c r="D77" s="17">
        <f t="shared" si="4"/>
        <v>136661365.08999997</v>
      </c>
      <c r="E77" s="17">
        <f t="shared" si="4"/>
        <v>589532889.04000008</v>
      </c>
      <c r="F77" s="17">
        <f t="shared" si="4"/>
        <v>314236015.17000002</v>
      </c>
      <c r="G77" s="17">
        <f t="shared" si="4"/>
        <v>297067754.19999999</v>
      </c>
      <c r="H77" s="17">
        <f t="shared" si="4"/>
        <v>275296873.87</v>
      </c>
    </row>
    <row r="79" spans="1:8" x14ac:dyDescent="0.2">
      <c r="A79" s="63" t="s">
        <v>192</v>
      </c>
      <c r="B79" s="63"/>
      <c r="C79" s="63"/>
      <c r="D79" s="63"/>
      <c r="E79" s="63"/>
    </row>
    <row r="80" spans="1:8" x14ac:dyDescent="0.2">
      <c r="A80" s="63"/>
      <c r="B80" s="63"/>
      <c r="C80" s="63"/>
      <c r="D80" s="63"/>
      <c r="E80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A79:E8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Normal="100" workbookViewId="0">
      <selection activeCell="D42" sqref="D4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194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258829284.30000001</v>
      </c>
      <c r="D6" s="50">
        <v>28541645.780000001</v>
      </c>
      <c r="E6" s="50">
        <f>C6+D6</f>
        <v>287370930.08000004</v>
      </c>
      <c r="F6" s="50">
        <v>180293251.09</v>
      </c>
      <c r="G6" s="50">
        <v>175139770.34</v>
      </c>
      <c r="H6" s="50">
        <f>E6-F6</f>
        <v>107077678.99000004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185350400.56999999</v>
      </c>
      <c r="D8" s="50">
        <v>109069719.17</v>
      </c>
      <c r="E8" s="50">
        <f>C8+D8</f>
        <v>294420119.74000001</v>
      </c>
      <c r="F8" s="50">
        <v>129647091.87</v>
      </c>
      <c r="G8" s="50">
        <v>117632311.65000001</v>
      </c>
      <c r="H8" s="50">
        <f>E8-F8</f>
        <v>164773027.87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2423411.08</v>
      </c>
      <c r="D10" s="50">
        <v>-949999.86</v>
      </c>
      <c r="E10" s="50">
        <f>C10+D10</f>
        <v>1473411.2200000002</v>
      </c>
      <c r="F10" s="50">
        <v>923411.22</v>
      </c>
      <c r="G10" s="50">
        <v>923411.22</v>
      </c>
      <c r="H10" s="50">
        <f>E10-F10</f>
        <v>550000.00000000023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6268428</v>
      </c>
      <c r="D12" s="50">
        <v>0</v>
      </c>
      <c r="E12" s="50">
        <f>C12+D12</f>
        <v>6268428</v>
      </c>
      <c r="F12" s="50">
        <v>3372260.99</v>
      </c>
      <c r="G12" s="50">
        <v>3372260.99</v>
      </c>
      <c r="H12" s="50">
        <f>E12-F12</f>
        <v>2896167.01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452871523.94999999</v>
      </c>
      <c r="D16" s="17">
        <f>SUM(D6+D8+D10+D12+D14)</f>
        <v>136661365.08999997</v>
      </c>
      <c r="E16" s="17">
        <f>SUM(E6+E8+E10+E12+E14)</f>
        <v>589532889.04000008</v>
      </c>
      <c r="F16" s="17">
        <f t="shared" ref="F16:H16" si="0">SUM(F6+F8+F10+F12+F14)</f>
        <v>314236015.17000008</v>
      </c>
      <c r="G16" s="17">
        <f t="shared" si="0"/>
        <v>297067754.20000005</v>
      </c>
      <c r="H16" s="17">
        <f t="shared" si="0"/>
        <v>275296873.87</v>
      </c>
    </row>
    <row r="18" spans="1:1" x14ac:dyDescent="0.2">
      <c r="A18" s="1" t="s">
        <v>192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195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128</v>
      </c>
      <c r="B7" s="22"/>
      <c r="C7" s="15">
        <v>1908532.08</v>
      </c>
      <c r="D7" s="15">
        <v>15478.2</v>
      </c>
      <c r="E7" s="15">
        <f>C7+D7</f>
        <v>1924010.28</v>
      </c>
      <c r="F7" s="15">
        <v>1168549.01</v>
      </c>
      <c r="G7" s="15">
        <v>1168549.01</v>
      </c>
      <c r="H7" s="15">
        <f>E7-F7</f>
        <v>755461.27</v>
      </c>
    </row>
    <row r="8" spans="1:8" x14ac:dyDescent="0.2">
      <c r="A8" s="4" t="s">
        <v>129</v>
      </c>
      <c r="B8" s="22"/>
      <c r="C8" s="15">
        <v>1423942.24</v>
      </c>
      <c r="D8" s="15">
        <v>101754.08</v>
      </c>
      <c r="E8" s="15">
        <f t="shared" ref="E8:E13" si="0">C8+D8</f>
        <v>1525696.32</v>
      </c>
      <c r="F8" s="15">
        <v>927846.67</v>
      </c>
      <c r="G8" s="15">
        <v>925160.97</v>
      </c>
      <c r="H8" s="15">
        <f t="shared" ref="H8:H13" si="1">E8-F8</f>
        <v>597849.65</v>
      </c>
    </row>
    <row r="9" spans="1:8" x14ac:dyDescent="0.2">
      <c r="A9" s="4" t="s">
        <v>130</v>
      </c>
      <c r="B9" s="22"/>
      <c r="C9" s="15">
        <v>11267308.4</v>
      </c>
      <c r="D9" s="15">
        <v>241721</v>
      </c>
      <c r="E9" s="15">
        <f t="shared" si="0"/>
        <v>11509029.4</v>
      </c>
      <c r="F9" s="15">
        <v>7523250.8600000003</v>
      </c>
      <c r="G9" s="15">
        <v>7457106.4500000002</v>
      </c>
      <c r="H9" s="15">
        <f t="shared" si="1"/>
        <v>3985778.54</v>
      </c>
    </row>
    <row r="10" spans="1:8" x14ac:dyDescent="0.2">
      <c r="A10" s="4" t="s">
        <v>131</v>
      </c>
      <c r="B10" s="22"/>
      <c r="C10" s="15">
        <v>2932164</v>
      </c>
      <c r="D10" s="15">
        <v>624561</v>
      </c>
      <c r="E10" s="15">
        <f t="shared" si="0"/>
        <v>3556725</v>
      </c>
      <c r="F10" s="15">
        <v>2744030.02</v>
      </c>
      <c r="G10" s="15">
        <v>2535230.02</v>
      </c>
      <c r="H10" s="15">
        <f t="shared" si="1"/>
        <v>812694.98</v>
      </c>
    </row>
    <row r="11" spans="1:8" x14ac:dyDescent="0.2">
      <c r="A11" s="4" t="s">
        <v>132</v>
      </c>
      <c r="B11" s="22"/>
      <c r="C11" s="15">
        <v>12045196</v>
      </c>
      <c r="D11" s="15">
        <v>-3399370.59</v>
      </c>
      <c r="E11" s="15">
        <f t="shared" si="0"/>
        <v>8645825.4100000001</v>
      </c>
      <c r="F11" s="15">
        <v>7337664.29</v>
      </c>
      <c r="G11" s="15">
        <v>7215488.29</v>
      </c>
      <c r="H11" s="15">
        <f t="shared" si="1"/>
        <v>1308161.1200000001</v>
      </c>
    </row>
    <row r="12" spans="1:8" x14ac:dyDescent="0.2">
      <c r="A12" s="4" t="s">
        <v>133</v>
      </c>
      <c r="B12" s="22"/>
      <c r="C12" s="15">
        <v>3900204</v>
      </c>
      <c r="D12" s="15">
        <v>-388279</v>
      </c>
      <c r="E12" s="15">
        <f t="shared" si="0"/>
        <v>3511925</v>
      </c>
      <c r="F12" s="15">
        <v>2516406.94</v>
      </c>
      <c r="G12" s="15">
        <v>1759459.51</v>
      </c>
      <c r="H12" s="15">
        <f t="shared" si="1"/>
        <v>995518.06</v>
      </c>
    </row>
    <row r="13" spans="1:8" x14ac:dyDescent="0.2">
      <c r="A13" s="4" t="s">
        <v>134</v>
      </c>
      <c r="B13" s="22"/>
      <c r="C13" s="15">
        <v>1514189</v>
      </c>
      <c r="D13" s="15">
        <v>166401</v>
      </c>
      <c r="E13" s="15">
        <f t="shared" si="0"/>
        <v>1680590</v>
      </c>
      <c r="F13" s="15">
        <v>890282.32</v>
      </c>
      <c r="G13" s="15">
        <v>885410.32</v>
      </c>
      <c r="H13" s="15">
        <f t="shared" si="1"/>
        <v>790307.68</v>
      </c>
    </row>
    <row r="14" spans="1:8" x14ac:dyDescent="0.2">
      <c r="A14" s="4" t="s">
        <v>135</v>
      </c>
      <c r="B14" s="22"/>
      <c r="C14" s="15">
        <v>3578176</v>
      </c>
      <c r="D14" s="15">
        <v>-282158</v>
      </c>
      <c r="E14" s="15">
        <f t="shared" ref="E14" si="2">C14+D14</f>
        <v>3296018</v>
      </c>
      <c r="F14" s="15">
        <v>2274579.09</v>
      </c>
      <c r="G14" s="15">
        <v>2266687.6800000002</v>
      </c>
      <c r="H14" s="15">
        <f t="shared" ref="H14" si="3">E14-F14</f>
        <v>1021438.9100000001</v>
      </c>
    </row>
    <row r="15" spans="1:8" x14ac:dyDescent="0.2">
      <c r="A15" s="4" t="s">
        <v>136</v>
      </c>
      <c r="B15" s="22"/>
      <c r="C15" s="15">
        <v>2244117</v>
      </c>
      <c r="D15" s="15">
        <v>-98051</v>
      </c>
      <c r="E15" s="15">
        <f t="shared" ref="E15" si="4">C15+D15</f>
        <v>2146066</v>
      </c>
      <c r="F15" s="15">
        <v>948900.27</v>
      </c>
      <c r="G15" s="15">
        <v>913431.62</v>
      </c>
      <c r="H15" s="15">
        <f t="shared" ref="H15" si="5">E15-F15</f>
        <v>1197165.73</v>
      </c>
    </row>
    <row r="16" spans="1:8" x14ac:dyDescent="0.2">
      <c r="A16" s="4" t="s">
        <v>137</v>
      </c>
      <c r="B16" s="22"/>
      <c r="C16" s="15">
        <v>104706</v>
      </c>
      <c r="D16" s="15">
        <v>0</v>
      </c>
      <c r="E16" s="15">
        <f t="shared" ref="E16" si="6">C16+D16</f>
        <v>104706</v>
      </c>
      <c r="F16" s="15">
        <v>68823.61</v>
      </c>
      <c r="G16" s="15">
        <v>68823.61</v>
      </c>
      <c r="H16" s="15">
        <f t="shared" ref="H16" si="7">E16-F16</f>
        <v>35882.39</v>
      </c>
    </row>
    <row r="17" spans="1:8" x14ac:dyDescent="0.2">
      <c r="A17" s="4" t="s">
        <v>138</v>
      </c>
      <c r="B17" s="22"/>
      <c r="C17" s="15">
        <v>434451</v>
      </c>
      <c r="D17" s="15">
        <v>0</v>
      </c>
      <c r="E17" s="15">
        <f t="shared" ref="E17" si="8">C17+D17</f>
        <v>434451</v>
      </c>
      <c r="F17" s="15">
        <v>288124.87</v>
      </c>
      <c r="G17" s="15">
        <v>288124.87</v>
      </c>
      <c r="H17" s="15">
        <f t="shared" ref="H17" si="9">E17-F17</f>
        <v>146326.13</v>
      </c>
    </row>
    <row r="18" spans="1:8" x14ac:dyDescent="0.2">
      <c r="A18" s="4" t="s">
        <v>139</v>
      </c>
      <c r="B18" s="22"/>
      <c r="C18" s="15">
        <v>435019</v>
      </c>
      <c r="D18" s="15">
        <v>0</v>
      </c>
      <c r="E18" s="15">
        <f t="shared" ref="E18" si="10">C18+D18</f>
        <v>435019</v>
      </c>
      <c r="F18" s="15">
        <v>286282.56</v>
      </c>
      <c r="G18" s="15">
        <v>286282.56</v>
      </c>
      <c r="H18" s="15">
        <f t="shared" ref="H18" si="11">E18-F18</f>
        <v>148736.44</v>
      </c>
    </row>
    <row r="19" spans="1:8" x14ac:dyDescent="0.2">
      <c r="A19" s="4" t="s">
        <v>140</v>
      </c>
      <c r="B19" s="22"/>
      <c r="C19" s="15">
        <v>251386</v>
      </c>
      <c r="D19" s="15">
        <v>0</v>
      </c>
      <c r="E19" s="15">
        <f t="shared" ref="E19" si="12">C19+D19</f>
        <v>251386</v>
      </c>
      <c r="F19" s="15">
        <v>165213.92000000001</v>
      </c>
      <c r="G19" s="15">
        <v>165213.92000000001</v>
      </c>
      <c r="H19" s="15">
        <f t="shared" ref="H19" si="13">E19-F19</f>
        <v>86172.079999999987</v>
      </c>
    </row>
    <row r="20" spans="1:8" x14ac:dyDescent="0.2">
      <c r="A20" s="4" t="s">
        <v>141</v>
      </c>
      <c r="B20" s="22"/>
      <c r="C20" s="15">
        <v>53034868.030000001</v>
      </c>
      <c r="D20" s="15">
        <v>-2235541.19</v>
      </c>
      <c r="E20" s="15">
        <f t="shared" ref="E20" si="14">C20+D20</f>
        <v>50799326.840000004</v>
      </c>
      <c r="F20" s="15">
        <v>31087048.050000001</v>
      </c>
      <c r="G20" s="15">
        <v>30932127.609999999</v>
      </c>
      <c r="H20" s="15">
        <f t="shared" ref="H20" si="15">E20-F20</f>
        <v>19712278.790000003</v>
      </c>
    </row>
    <row r="21" spans="1:8" x14ac:dyDescent="0.2">
      <c r="A21" s="4" t="s">
        <v>142</v>
      </c>
      <c r="B21" s="22"/>
      <c r="C21" s="15">
        <v>4182227.99</v>
      </c>
      <c r="D21" s="15">
        <v>26885</v>
      </c>
      <c r="E21" s="15">
        <f t="shared" ref="E21" si="16">C21+D21</f>
        <v>4209112.99</v>
      </c>
      <c r="F21" s="15">
        <v>2651809.39</v>
      </c>
      <c r="G21" s="15">
        <v>2649739.38</v>
      </c>
      <c r="H21" s="15">
        <f t="shared" ref="H21" si="17">E21-F21</f>
        <v>1557303.6</v>
      </c>
    </row>
    <row r="22" spans="1:8" x14ac:dyDescent="0.2">
      <c r="A22" s="4" t="s">
        <v>143</v>
      </c>
      <c r="B22" s="22"/>
      <c r="C22" s="15">
        <v>1257611</v>
      </c>
      <c r="D22" s="15">
        <v>77792</v>
      </c>
      <c r="E22" s="15">
        <f t="shared" ref="E22" si="18">C22+D22</f>
        <v>1335403</v>
      </c>
      <c r="F22" s="15">
        <v>845250.54</v>
      </c>
      <c r="G22" s="15">
        <v>845250.54</v>
      </c>
      <c r="H22" s="15">
        <f t="shared" ref="H22" si="19">E22-F22</f>
        <v>490152.45999999996</v>
      </c>
    </row>
    <row r="23" spans="1:8" x14ac:dyDescent="0.2">
      <c r="A23" s="4" t="s">
        <v>144</v>
      </c>
      <c r="B23" s="22"/>
      <c r="C23" s="15">
        <v>614866</v>
      </c>
      <c r="D23" s="15">
        <v>-43125</v>
      </c>
      <c r="E23" s="15">
        <f t="shared" ref="E23" si="20">C23+D23</f>
        <v>571741</v>
      </c>
      <c r="F23" s="15">
        <v>373482.59</v>
      </c>
      <c r="G23" s="15">
        <v>373482.59</v>
      </c>
      <c r="H23" s="15">
        <f t="shared" ref="H23" si="21">E23-F23</f>
        <v>198258.40999999997</v>
      </c>
    </row>
    <row r="24" spans="1:8" x14ac:dyDescent="0.2">
      <c r="A24" s="4" t="s">
        <v>145</v>
      </c>
      <c r="B24" s="22"/>
      <c r="C24" s="15">
        <v>1035571</v>
      </c>
      <c r="D24" s="15">
        <v>-42208</v>
      </c>
      <c r="E24" s="15">
        <f t="shared" ref="E24" si="22">C24+D24</f>
        <v>993363</v>
      </c>
      <c r="F24" s="15">
        <v>685047.01</v>
      </c>
      <c r="G24" s="15">
        <v>675999.01</v>
      </c>
      <c r="H24" s="15">
        <f t="shared" ref="H24" si="23">E24-F24</f>
        <v>308315.99</v>
      </c>
    </row>
    <row r="25" spans="1:8" x14ac:dyDescent="0.2">
      <c r="A25" s="4" t="s">
        <v>146</v>
      </c>
      <c r="B25" s="22"/>
      <c r="C25" s="15">
        <v>856263</v>
      </c>
      <c r="D25" s="15">
        <v>0</v>
      </c>
      <c r="E25" s="15">
        <f t="shared" ref="E25" si="24">C25+D25</f>
        <v>856263</v>
      </c>
      <c r="F25" s="15">
        <v>559554.9</v>
      </c>
      <c r="G25" s="15">
        <v>559554.9</v>
      </c>
      <c r="H25" s="15">
        <f t="shared" ref="H25" si="25">E25-F25</f>
        <v>296708.09999999998</v>
      </c>
    </row>
    <row r="26" spans="1:8" x14ac:dyDescent="0.2">
      <c r="A26" s="4" t="s">
        <v>147</v>
      </c>
      <c r="B26" s="22"/>
      <c r="C26" s="15">
        <v>674472</v>
      </c>
      <c r="D26" s="15">
        <v>0</v>
      </c>
      <c r="E26" s="15">
        <f t="shared" ref="E26" si="26">C26+D26</f>
        <v>674472</v>
      </c>
      <c r="F26" s="15">
        <v>442504.48</v>
      </c>
      <c r="G26" s="15">
        <v>442504.48</v>
      </c>
      <c r="H26" s="15">
        <f t="shared" ref="H26" si="27">E26-F26</f>
        <v>231967.52000000002</v>
      </c>
    </row>
    <row r="27" spans="1:8" x14ac:dyDescent="0.2">
      <c r="A27" s="4" t="s">
        <v>148</v>
      </c>
      <c r="B27" s="22"/>
      <c r="C27" s="15">
        <v>632171</v>
      </c>
      <c r="D27" s="15">
        <v>15752</v>
      </c>
      <c r="E27" s="15">
        <f t="shared" ref="E27" si="28">C27+D27</f>
        <v>647923</v>
      </c>
      <c r="F27" s="15">
        <v>423303.08</v>
      </c>
      <c r="G27" s="15">
        <v>423303.08</v>
      </c>
      <c r="H27" s="15">
        <f t="shared" ref="H27" si="29">E27-F27</f>
        <v>224619.91999999998</v>
      </c>
    </row>
    <row r="28" spans="1:8" x14ac:dyDescent="0.2">
      <c r="A28" s="4" t="s">
        <v>149</v>
      </c>
      <c r="B28" s="22"/>
      <c r="C28" s="15">
        <v>404864</v>
      </c>
      <c r="D28" s="15">
        <v>0</v>
      </c>
      <c r="E28" s="15">
        <f t="shared" ref="E28" si="30">C28+D28</f>
        <v>404864</v>
      </c>
      <c r="F28" s="15">
        <v>265428.78000000003</v>
      </c>
      <c r="G28" s="15">
        <v>265428.78000000003</v>
      </c>
      <c r="H28" s="15">
        <f t="shared" ref="H28" si="31">E28-F28</f>
        <v>139435.21999999997</v>
      </c>
    </row>
    <row r="29" spans="1:8" x14ac:dyDescent="0.2">
      <c r="A29" s="4" t="s">
        <v>150</v>
      </c>
      <c r="B29" s="22"/>
      <c r="C29" s="15">
        <v>1282322</v>
      </c>
      <c r="D29" s="15">
        <v>33243</v>
      </c>
      <c r="E29" s="15">
        <f t="shared" ref="E29" si="32">C29+D29</f>
        <v>1315565</v>
      </c>
      <c r="F29" s="15">
        <v>981515.04</v>
      </c>
      <c r="G29" s="15">
        <v>966515.04</v>
      </c>
      <c r="H29" s="15">
        <f t="shared" ref="H29" si="33">E29-F29</f>
        <v>334049.95999999996</v>
      </c>
    </row>
    <row r="30" spans="1:8" x14ac:dyDescent="0.2">
      <c r="A30" s="4" t="s">
        <v>151</v>
      </c>
      <c r="B30" s="22"/>
      <c r="C30" s="15">
        <v>635508</v>
      </c>
      <c r="D30" s="15">
        <v>202232</v>
      </c>
      <c r="E30" s="15">
        <f t="shared" ref="E30" si="34">C30+D30</f>
        <v>837740</v>
      </c>
      <c r="F30" s="15">
        <v>408404.05</v>
      </c>
      <c r="G30" s="15">
        <v>408404.05</v>
      </c>
      <c r="H30" s="15">
        <f t="shared" ref="H30" si="35">E30-F30</f>
        <v>429335.95</v>
      </c>
    </row>
    <row r="31" spans="1:8" x14ac:dyDescent="0.2">
      <c r="A31" s="4" t="s">
        <v>152</v>
      </c>
      <c r="B31" s="22"/>
      <c r="C31" s="15">
        <v>174073965.65000001</v>
      </c>
      <c r="D31" s="15">
        <v>108876111.42</v>
      </c>
      <c r="E31" s="15">
        <f t="shared" ref="E31" si="36">C31+D31</f>
        <v>282950077.06999999</v>
      </c>
      <c r="F31" s="15">
        <v>135185352.06</v>
      </c>
      <c r="G31" s="15">
        <v>122976133.28</v>
      </c>
      <c r="H31" s="15">
        <f t="shared" ref="H31" si="37">E31-F31</f>
        <v>147764725.00999999</v>
      </c>
    </row>
    <row r="32" spans="1:8" x14ac:dyDescent="0.2">
      <c r="A32" s="4" t="s">
        <v>153</v>
      </c>
      <c r="B32" s="22"/>
      <c r="C32" s="15">
        <v>5528661</v>
      </c>
      <c r="D32" s="15">
        <v>-797944</v>
      </c>
      <c r="E32" s="15">
        <f t="shared" ref="E32" si="38">C32+D32</f>
        <v>4730717</v>
      </c>
      <c r="F32" s="15">
        <v>3378312.19</v>
      </c>
      <c r="G32" s="15">
        <v>3378312.19</v>
      </c>
      <c r="H32" s="15">
        <f t="shared" ref="H32" si="39">E32-F32</f>
        <v>1352404.81</v>
      </c>
    </row>
    <row r="33" spans="1:8" x14ac:dyDescent="0.2">
      <c r="A33" s="4" t="s">
        <v>154</v>
      </c>
      <c r="B33" s="22"/>
      <c r="C33" s="15">
        <v>1849922</v>
      </c>
      <c r="D33" s="15">
        <v>-176190</v>
      </c>
      <c r="E33" s="15">
        <f t="shared" ref="E33" si="40">C33+D33</f>
        <v>1673732</v>
      </c>
      <c r="F33" s="15">
        <v>1160450.08</v>
      </c>
      <c r="G33" s="15">
        <v>1160450.08</v>
      </c>
      <c r="H33" s="15">
        <f t="shared" ref="H33" si="41">E33-F33</f>
        <v>513281.91999999993</v>
      </c>
    </row>
    <row r="34" spans="1:8" x14ac:dyDescent="0.2">
      <c r="A34" s="4" t="s">
        <v>155</v>
      </c>
      <c r="B34" s="22"/>
      <c r="C34" s="15">
        <v>1052507</v>
      </c>
      <c r="D34" s="15">
        <v>-9374</v>
      </c>
      <c r="E34" s="15">
        <f t="shared" ref="E34" si="42">C34+D34</f>
        <v>1043133</v>
      </c>
      <c r="F34" s="15">
        <v>648493.28</v>
      </c>
      <c r="G34" s="15">
        <v>648493.28</v>
      </c>
      <c r="H34" s="15">
        <f t="shared" ref="H34" si="43">E34-F34</f>
        <v>394639.72</v>
      </c>
    </row>
    <row r="35" spans="1:8" x14ac:dyDescent="0.2">
      <c r="A35" s="4" t="s">
        <v>156</v>
      </c>
      <c r="B35" s="22"/>
      <c r="C35" s="15">
        <v>7222123</v>
      </c>
      <c r="D35" s="15">
        <v>1420346.59</v>
      </c>
      <c r="E35" s="15">
        <f t="shared" ref="E35" si="44">C35+D35</f>
        <v>8642469.5899999999</v>
      </c>
      <c r="F35" s="15">
        <v>5317797.26</v>
      </c>
      <c r="G35" s="15">
        <v>4799302.78</v>
      </c>
      <c r="H35" s="15">
        <f t="shared" ref="H35" si="45">E35-F35</f>
        <v>3324672.33</v>
      </c>
    </row>
    <row r="36" spans="1:8" x14ac:dyDescent="0.2">
      <c r="A36" s="4" t="s">
        <v>157</v>
      </c>
      <c r="B36" s="22"/>
      <c r="C36" s="15">
        <v>7514788</v>
      </c>
      <c r="D36" s="15">
        <v>-777990</v>
      </c>
      <c r="E36" s="15">
        <f t="shared" ref="E36" si="46">C36+D36</f>
        <v>6736798</v>
      </c>
      <c r="F36" s="15">
        <v>4655074.3499999996</v>
      </c>
      <c r="G36" s="15">
        <v>4655074.3499999996</v>
      </c>
      <c r="H36" s="15">
        <f t="shared" ref="H36" si="47">E36-F36</f>
        <v>2081723.6500000004</v>
      </c>
    </row>
    <row r="37" spans="1:8" x14ac:dyDescent="0.2">
      <c r="A37" s="4" t="s">
        <v>158</v>
      </c>
      <c r="B37" s="22"/>
      <c r="C37" s="15">
        <v>3607430</v>
      </c>
      <c r="D37" s="15">
        <v>-330387</v>
      </c>
      <c r="E37" s="15">
        <f t="shared" ref="E37" si="48">C37+D37</f>
        <v>3277043</v>
      </c>
      <c r="F37" s="15">
        <v>2289639.23</v>
      </c>
      <c r="G37" s="15">
        <v>2277311.4700000002</v>
      </c>
      <c r="H37" s="15">
        <f t="shared" ref="H37" si="49">E37-F37</f>
        <v>987403.77</v>
      </c>
    </row>
    <row r="38" spans="1:8" x14ac:dyDescent="0.2">
      <c r="A38" s="4" t="s">
        <v>159</v>
      </c>
      <c r="B38" s="22"/>
      <c r="C38" s="15">
        <v>3243931</v>
      </c>
      <c r="D38" s="15">
        <v>73632</v>
      </c>
      <c r="E38" s="15">
        <f t="shared" ref="E38" si="50">C38+D38</f>
        <v>3317563</v>
      </c>
      <c r="F38" s="15">
        <v>2059990.64</v>
      </c>
      <c r="G38" s="15">
        <v>2053252.64</v>
      </c>
      <c r="H38" s="15">
        <f t="shared" ref="H38" si="51">E38-F38</f>
        <v>1257572.3600000001</v>
      </c>
    </row>
    <row r="39" spans="1:8" x14ac:dyDescent="0.2">
      <c r="A39" s="4" t="s">
        <v>160</v>
      </c>
      <c r="B39" s="22"/>
      <c r="C39" s="15">
        <v>2403107.4</v>
      </c>
      <c r="D39" s="15">
        <v>-242653</v>
      </c>
      <c r="E39" s="15">
        <f t="shared" ref="E39" si="52">C39+D39</f>
        <v>2160454.4</v>
      </c>
      <c r="F39" s="15">
        <v>1495516.97</v>
      </c>
      <c r="G39" s="15">
        <v>1495516.97</v>
      </c>
      <c r="H39" s="15">
        <f t="shared" ref="H39" si="53">E39-F39</f>
        <v>664937.42999999993</v>
      </c>
    </row>
    <row r="40" spans="1:8" x14ac:dyDescent="0.2">
      <c r="A40" s="4" t="s">
        <v>161</v>
      </c>
      <c r="B40" s="22"/>
      <c r="C40" s="15">
        <v>1762898</v>
      </c>
      <c r="D40" s="15">
        <v>583373.24</v>
      </c>
      <c r="E40" s="15">
        <f t="shared" ref="E40" si="54">C40+D40</f>
        <v>2346271.2400000002</v>
      </c>
      <c r="F40" s="15">
        <v>1322644.5900000001</v>
      </c>
      <c r="G40" s="15">
        <v>1264836.03</v>
      </c>
      <c r="H40" s="15">
        <f t="shared" ref="H40" si="55">E40-F40</f>
        <v>1023626.6500000001</v>
      </c>
    </row>
    <row r="41" spans="1:8" x14ac:dyDescent="0.2">
      <c r="A41" s="4" t="s">
        <v>162</v>
      </c>
      <c r="B41" s="22"/>
      <c r="C41" s="15">
        <v>21828566.73</v>
      </c>
      <c r="D41" s="15">
        <v>20608765.640000001</v>
      </c>
      <c r="E41" s="15">
        <f t="shared" ref="E41" si="56">C41+D41</f>
        <v>42437332.370000005</v>
      </c>
      <c r="F41" s="15">
        <v>18045359.640000001</v>
      </c>
      <c r="G41" s="15">
        <v>15954818.76</v>
      </c>
      <c r="H41" s="15">
        <f t="shared" ref="H41" si="57">E41-F41</f>
        <v>24391972.730000004</v>
      </c>
    </row>
    <row r="42" spans="1:8" x14ac:dyDescent="0.2">
      <c r="A42" s="4" t="s">
        <v>163</v>
      </c>
      <c r="B42" s="22"/>
      <c r="C42" s="15">
        <v>2956925</v>
      </c>
      <c r="D42" s="15">
        <v>-22076</v>
      </c>
      <c r="E42" s="15">
        <f t="shared" ref="E42" si="58">C42+D42</f>
        <v>2934849</v>
      </c>
      <c r="F42" s="15">
        <v>2676491.42</v>
      </c>
      <c r="G42" s="15">
        <v>2676491.42</v>
      </c>
      <c r="H42" s="15">
        <f t="shared" ref="H42" si="59">E42-F42</f>
        <v>258357.58000000007</v>
      </c>
    </row>
    <row r="43" spans="1:8" x14ac:dyDescent="0.2">
      <c r="A43" s="4" t="s">
        <v>164</v>
      </c>
      <c r="B43" s="22"/>
      <c r="C43" s="15">
        <v>357117</v>
      </c>
      <c r="D43" s="15">
        <v>118227</v>
      </c>
      <c r="E43" s="15">
        <f t="shared" ref="E43" si="60">C43+D43</f>
        <v>475344</v>
      </c>
      <c r="F43" s="15">
        <v>218987.1</v>
      </c>
      <c r="G43" s="15">
        <v>218987.1</v>
      </c>
      <c r="H43" s="15">
        <f t="shared" ref="H43" si="61">E43-F43</f>
        <v>256356.9</v>
      </c>
    </row>
    <row r="44" spans="1:8" x14ac:dyDescent="0.2">
      <c r="A44" s="4" t="s">
        <v>165</v>
      </c>
      <c r="B44" s="22"/>
      <c r="C44" s="15">
        <v>978194</v>
      </c>
      <c r="D44" s="15">
        <v>-12619</v>
      </c>
      <c r="E44" s="15">
        <f t="shared" ref="E44" si="62">C44+D44</f>
        <v>965575</v>
      </c>
      <c r="F44" s="15">
        <v>646091.47</v>
      </c>
      <c r="G44" s="15">
        <v>646091.47</v>
      </c>
      <c r="H44" s="15">
        <f t="shared" ref="H44" si="63">E44-F44</f>
        <v>319483.53000000003</v>
      </c>
    </row>
    <row r="45" spans="1:8" x14ac:dyDescent="0.2">
      <c r="A45" s="4" t="s">
        <v>166</v>
      </c>
      <c r="B45" s="22"/>
      <c r="C45" s="15">
        <v>902497</v>
      </c>
      <c r="D45" s="15">
        <v>-17848</v>
      </c>
      <c r="E45" s="15">
        <f t="shared" ref="E45" si="64">C45+D45</f>
        <v>884649</v>
      </c>
      <c r="F45" s="15">
        <v>506556.21</v>
      </c>
      <c r="G45" s="15">
        <v>506556.21</v>
      </c>
      <c r="H45" s="15">
        <f t="shared" ref="H45" si="65">E45-F45</f>
        <v>378092.79</v>
      </c>
    </row>
    <row r="46" spans="1:8" x14ac:dyDescent="0.2">
      <c r="A46" s="4" t="s">
        <v>167</v>
      </c>
      <c r="B46" s="22"/>
      <c r="C46" s="15">
        <v>1013197</v>
      </c>
      <c r="D46" s="15">
        <v>176234</v>
      </c>
      <c r="E46" s="15">
        <f t="shared" ref="E46" si="66">C46+D46</f>
        <v>1189431</v>
      </c>
      <c r="F46" s="15">
        <v>709867.38</v>
      </c>
      <c r="G46" s="15">
        <v>709867.38</v>
      </c>
      <c r="H46" s="15">
        <f t="shared" ref="H46" si="67">E46-F46</f>
        <v>479563.62</v>
      </c>
    </row>
    <row r="47" spans="1:8" x14ac:dyDescent="0.2">
      <c r="A47" s="4" t="s">
        <v>168</v>
      </c>
      <c r="B47" s="22"/>
      <c r="C47" s="15">
        <v>252927</v>
      </c>
      <c r="D47" s="15">
        <v>11205</v>
      </c>
      <c r="E47" s="15">
        <f t="shared" ref="E47" si="68">C47+D47</f>
        <v>264132</v>
      </c>
      <c r="F47" s="15">
        <v>162396.99</v>
      </c>
      <c r="G47" s="15">
        <v>162396.99</v>
      </c>
      <c r="H47" s="15">
        <f t="shared" ref="H47" si="69">E47-F47</f>
        <v>101735.01000000001</v>
      </c>
    </row>
    <row r="48" spans="1:8" x14ac:dyDescent="0.2">
      <c r="A48" s="4" t="s">
        <v>169</v>
      </c>
      <c r="B48" s="22"/>
      <c r="C48" s="15">
        <v>2544896</v>
      </c>
      <c r="D48" s="15">
        <v>-60398</v>
      </c>
      <c r="E48" s="15">
        <f t="shared" ref="E48" si="70">C48+D48</f>
        <v>2484498</v>
      </c>
      <c r="F48" s="15">
        <v>1445839.75</v>
      </c>
      <c r="G48" s="15">
        <v>1445839.75</v>
      </c>
      <c r="H48" s="15">
        <f t="shared" ref="H48" si="71">E48-F48</f>
        <v>1038658.25</v>
      </c>
    </row>
    <row r="49" spans="1:8" x14ac:dyDescent="0.2">
      <c r="A49" s="4" t="s">
        <v>170</v>
      </c>
      <c r="B49" s="22"/>
      <c r="C49" s="15">
        <v>3381951</v>
      </c>
      <c r="D49" s="15">
        <v>49230</v>
      </c>
      <c r="E49" s="15">
        <f t="shared" ref="E49" si="72">C49+D49</f>
        <v>3431181</v>
      </c>
      <c r="F49" s="15">
        <v>2876561.7</v>
      </c>
      <c r="G49" s="15">
        <v>2876561.7</v>
      </c>
      <c r="H49" s="15">
        <f t="shared" ref="H49" si="73">E49-F49</f>
        <v>554619.29999999981</v>
      </c>
    </row>
    <row r="50" spans="1:8" x14ac:dyDescent="0.2">
      <c r="A50" s="4" t="s">
        <v>171</v>
      </c>
      <c r="B50" s="22"/>
      <c r="C50" s="15">
        <v>506590</v>
      </c>
      <c r="D50" s="15">
        <v>204075</v>
      </c>
      <c r="E50" s="15">
        <f t="shared" ref="E50" si="74">C50+D50</f>
        <v>710665</v>
      </c>
      <c r="F50" s="15">
        <v>375022.82</v>
      </c>
      <c r="G50" s="15">
        <v>375022.82</v>
      </c>
      <c r="H50" s="15">
        <f t="shared" ref="H50" si="75">E50-F50</f>
        <v>335642.18</v>
      </c>
    </row>
    <row r="51" spans="1:8" x14ac:dyDescent="0.2">
      <c r="A51" s="4" t="s">
        <v>172</v>
      </c>
      <c r="B51" s="22"/>
      <c r="C51" s="15">
        <v>246816</v>
      </c>
      <c r="D51" s="15">
        <v>35776</v>
      </c>
      <c r="E51" s="15">
        <f t="shared" ref="E51" si="76">C51+D51</f>
        <v>282592</v>
      </c>
      <c r="F51" s="15">
        <v>134836.78</v>
      </c>
      <c r="G51" s="15">
        <v>134836.78</v>
      </c>
      <c r="H51" s="15">
        <f t="shared" ref="H51" si="77">E51-F51</f>
        <v>147755.22</v>
      </c>
    </row>
    <row r="52" spans="1:8" x14ac:dyDescent="0.2">
      <c r="A52" s="4" t="s">
        <v>173</v>
      </c>
      <c r="B52" s="22"/>
      <c r="C52" s="15">
        <v>23385253.309999999</v>
      </c>
      <c r="D52" s="15">
        <v>62204</v>
      </c>
      <c r="E52" s="15">
        <f t="shared" ref="E52" si="78">C52+D52</f>
        <v>23447457.309999999</v>
      </c>
      <c r="F52" s="15">
        <v>16095366.51</v>
      </c>
      <c r="G52" s="15">
        <v>15369704.99</v>
      </c>
      <c r="H52" s="15">
        <f t="shared" ref="H52" si="79">E52-F52</f>
        <v>7352090.7999999989</v>
      </c>
    </row>
    <row r="53" spans="1:8" x14ac:dyDescent="0.2">
      <c r="A53" s="4" t="s">
        <v>174</v>
      </c>
      <c r="B53" s="22"/>
      <c r="C53" s="15">
        <v>1143526</v>
      </c>
      <c r="D53" s="15">
        <v>156763</v>
      </c>
      <c r="E53" s="15">
        <f t="shared" ref="E53" si="80">C53+D53</f>
        <v>1300289</v>
      </c>
      <c r="F53" s="15">
        <v>801996.48</v>
      </c>
      <c r="G53" s="15">
        <v>800075.45</v>
      </c>
      <c r="H53" s="15">
        <f t="shared" ref="H53" si="81">E53-F53</f>
        <v>498292.52</v>
      </c>
    </row>
    <row r="54" spans="1:8" x14ac:dyDescent="0.2">
      <c r="A54" s="4" t="s">
        <v>175</v>
      </c>
      <c r="B54" s="22"/>
      <c r="C54" s="15">
        <v>18058985</v>
      </c>
      <c r="D54" s="15">
        <v>1170571</v>
      </c>
      <c r="E54" s="15">
        <f t="shared" ref="E54" si="82">C54+D54</f>
        <v>19229556</v>
      </c>
      <c r="F54" s="15">
        <v>7867702.04</v>
      </c>
      <c r="G54" s="15">
        <v>7825769.5</v>
      </c>
      <c r="H54" s="15">
        <f t="shared" ref="H54" si="83">E54-F54</f>
        <v>11361853.960000001</v>
      </c>
    </row>
    <row r="55" spans="1:8" x14ac:dyDescent="0.2">
      <c r="A55" s="4" t="s">
        <v>176</v>
      </c>
      <c r="B55" s="22"/>
      <c r="C55" s="15">
        <v>1315776</v>
      </c>
      <c r="D55" s="15">
        <v>802892</v>
      </c>
      <c r="E55" s="15">
        <f t="shared" ref="E55" si="84">C55+D55</f>
        <v>2118668</v>
      </c>
      <c r="F55" s="15">
        <v>1334529.42</v>
      </c>
      <c r="G55" s="15">
        <v>1334529.42</v>
      </c>
      <c r="H55" s="15">
        <f t="shared" ref="H55" si="85">E55-F55</f>
        <v>784138.58000000007</v>
      </c>
    </row>
    <row r="56" spans="1:8" x14ac:dyDescent="0.2">
      <c r="A56" s="4" t="s">
        <v>177</v>
      </c>
      <c r="B56" s="22"/>
      <c r="C56" s="15">
        <v>2556836</v>
      </c>
      <c r="D56" s="15">
        <v>276634</v>
      </c>
      <c r="E56" s="15">
        <f t="shared" ref="E56" si="86">C56+D56</f>
        <v>2833470</v>
      </c>
      <c r="F56" s="15">
        <v>1720225.98</v>
      </c>
      <c r="G56" s="15">
        <v>1720225.98</v>
      </c>
      <c r="H56" s="15">
        <f t="shared" ref="H56" si="87">E56-F56</f>
        <v>1113244.02</v>
      </c>
    </row>
    <row r="57" spans="1:8" x14ac:dyDescent="0.2">
      <c r="A57" s="4" t="s">
        <v>178</v>
      </c>
      <c r="B57" s="22"/>
      <c r="C57" s="15">
        <v>642444</v>
      </c>
      <c r="D57" s="15">
        <v>227288</v>
      </c>
      <c r="E57" s="15">
        <f t="shared" ref="E57" si="88">C57+D57</f>
        <v>869732</v>
      </c>
      <c r="F57" s="15">
        <v>458454.1</v>
      </c>
      <c r="G57" s="15">
        <v>458454.1</v>
      </c>
      <c r="H57" s="15">
        <f t="shared" ref="H57" si="89">E57-F57</f>
        <v>411277.9</v>
      </c>
    </row>
    <row r="58" spans="1:8" x14ac:dyDescent="0.2">
      <c r="A58" s="4" t="s">
        <v>179</v>
      </c>
      <c r="B58" s="22"/>
      <c r="C58" s="15">
        <v>98051</v>
      </c>
      <c r="D58" s="15">
        <v>-4025</v>
      </c>
      <c r="E58" s="15">
        <f t="shared" ref="E58" si="90">C58+D58</f>
        <v>94026</v>
      </c>
      <c r="F58" s="15">
        <v>94026</v>
      </c>
      <c r="G58" s="15">
        <v>94026</v>
      </c>
      <c r="H58" s="15">
        <f t="shared" ref="H58" si="91">E58-F58</f>
        <v>0</v>
      </c>
    </row>
    <row r="59" spans="1:8" x14ac:dyDescent="0.2">
      <c r="A59" s="4" t="s">
        <v>180</v>
      </c>
      <c r="B59" s="22"/>
      <c r="C59" s="15">
        <v>771311</v>
      </c>
      <c r="D59" s="15">
        <v>0</v>
      </c>
      <c r="E59" s="15">
        <f t="shared" ref="E59" si="92">C59+D59</f>
        <v>771311</v>
      </c>
      <c r="F59" s="15">
        <v>445420.19</v>
      </c>
      <c r="G59" s="15">
        <v>445420.19</v>
      </c>
      <c r="H59" s="15">
        <f t="shared" ref="H59" si="93">E59-F59</f>
        <v>325890.81</v>
      </c>
    </row>
    <row r="60" spans="1:8" x14ac:dyDescent="0.2">
      <c r="A60" s="4" t="s">
        <v>181</v>
      </c>
      <c r="B60" s="22"/>
      <c r="C60" s="15">
        <v>1300831</v>
      </c>
      <c r="D60" s="15">
        <v>189280</v>
      </c>
      <c r="E60" s="15">
        <f t="shared" ref="E60" si="94">C60+D60</f>
        <v>1490111</v>
      </c>
      <c r="F60" s="15">
        <v>904140.84</v>
      </c>
      <c r="G60" s="15">
        <v>904140.84</v>
      </c>
      <c r="H60" s="15">
        <f t="shared" ref="H60" si="95">E60-F60</f>
        <v>585970.16</v>
      </c>
    </row>
    <row r="61" spans="1:8" x14ac:dyDescent="0.2">
      <c r="A61" s="4" t="s">
        <v>182</v>
      </c>
      <c r="B61" s="22"/>
      <c r="C61" s="15">
        <v>95000</v>
      </c>
      <c r="D61" s="15">
        <v>300263.59000000003</v>
      </c>
      <c r="E61" s="15">
        <f t="shared" ref="E61" si="96">C61+D61</f>
        <v>395263.59</v>
      </c>
      <c r="F61" s="15">
        <v>152198.5</v>
      </c>
      <c r="G61" s="15">
        <v>152198.5</v>
      </c>
      <c r="H61" s="15">
        <f t="shared" ref="H61" si="97">E61-F61</f>
        <v>243065.09000000003</v>
      </c>
    </row>
    <row r="62" spans="1:8" x14ac:dyDescent="0.2">
      <c r="A62" s="4" t="s">
        <v>183</v>
      </c>
      <c r="B62" s="22"/>
      <c r="C62" s="15">
        <v>1038734</v>
      </c>
      <c r="D62" s="15">
        <v>81641.8</v>
      </c>
      <c r="E62" s="15">
        <f t="shared" ref="E62" si="98">C62+D62</f>
        <v>1120375.8</v>
      </c>
      <c r="F62" s="15">
        <v>921149.55</v>
      </c>
      <c r="G62" s="15">
        <v>921149.55</v>
      </c>
      <c r="H62" s="15">
        <f t="shared" ref="H62" si="99">E62-F62</f>
        <v>199226.25</v>
      </c>
    </row>
    <row r="63" spans="1:8" x14ac:dyDescent="0.2">
      <c r="A63" s="4" t="s">
        <v>184</v>
      </c>
      <c r="B63" s="22"/>
      <c r="C63" s="15">
        <v>41577757.119999997</v>
      </c>
      <c r="D63" s="15">
        <v>9346427.3100000005</v>
      </c>
      <c r="E63" s="15">
        <f t="shared" ref="E63" si="100">C63+D63</f>
        <v>50924184.43</v>
      </c>
      <c r="F63" s="15">
        <v>25859292.219999999</v>
      </c>
      <c r="G63" s="15">
        <v>25843413.879999999</v>
      </c>
      <c r="H63" s="15">
        <f t="shared" ref="H63" si="101">E63-F63</f>
        <v>25064892.210000001</v>
      </c>
    </row>
    <row r="64" spans="1:8" x14ac:dyDescent="0.2">
      <c r="A64" s="4" t="s">
        <v>185</v>
      </c>
      <c r="B64" s="22"/>
      <c r="C64" s="15">
        <v>2058927</v>
      </c>
      <c r="D64" s="15">
        <v>-682158</v>
      </c>
      <c r="E64" s="15">
        <f t="shared" ref="E64" si="102">C64+D64</f>
        <v>1376769</v>
      </c>
      <c r="F64" s="15">
        <v>747918.6</v>
      </c>
      <c r="G64" s="15">
        <v>747918.6</v>
      </c>
      <c r="H64" s="15">
        <f t="shared" ref="H64" si="103">E64-F64</f>
        <v>628850.4</v>
      </c>
    </row>
    <row r="65" spans="1:8" x14ac:dyDescent="0.2">
      <c r="A65" s="4" t="s">
        <v>186</v>
      </c>
      <c r="B65" s="22"/>
      <c r="C65" s="15">
        <v>7439764</v>
      </c>
      <c r="D65" s="15">
        <v>3000</v>
      </c>
      <c r="E65" s="15">
        <f t="shared" ref="E65" si="104">C65+D65</f>
        <v>7442764</v>
      </c>
      <c r="F65" s="15">
        <v>4635282.0599999996</v>
      </c>
      <c r="G65" s="15">
        <v>4536558.7</v>
      </c>
      <c r="H65" s="15">
        <f t="shared" ref="H65" si="105">E65-F65</f>
        <v>2807481.9400000004</v>
      </c>
    </row>
    <row r="66" spans="1:8" x14ac:dyDescent="0.2">
      <c r="A66" s="4" t="s">
        <v>187</v>
      </c>
      <c r="B66" s="22"/>
      <c r="C66" s="15">
        <v>394266</v>
      </c>
      <c r="D66" s="15">
        <v>4000</v>
      </c>
      <c r="E66" s="15">
        <f t="shared" ref="E66" si="106">C66+D66</f>
        <v>398266</v>
      </c>
      <c r="F66" s="15">
        <v>282130.77</v>
      </c>
      <c r="G66" s="15">
        <v>281845.77</v>
      </c>
      <c r="H66" s="15">
        <f t="shared" ref="H66" si="107">E66-F66</f>
        <v>116135.22999999998</v>
      </c>
    </row>
    <row r="67" spans="1:8" x14ac:dyDescent="0.2">
      <c r="A67" s="4" t="s">
        <v>188</v>
      </c>
      <c r="B67" s="22"/>
      <c r="C67" s="15">
        <v>1114918</v>
      </c>
      <c r="D67" s="15">
        <v>0</v>
      </c>
      <c r="E67" s="15">
        <f t="shared" ref="E67" si="108">C67+D67</f>
        <v>1114918</v>
      </c>
      <c r="F67" s="15">
        <v>741597.66</v>
      </c>
      <c r="G67" s="15">
        <v>738890.99</v>
      </c>
      <c r="H67" s="15">
        <f t="shared" ref="H67" si="109">E67-F67</f>
        <v>373320.33999999997</v>
      </c>
    </row>
    <row r="68" spans="1:8" x14ac:dyDescent="0.2">
      <c r="A68" s="4" t="s">
        <v>189</v>
      </c>
      <c r="B68" s="22"/>
      <c r="C68" s="15">
        <v>0</v>
      </c>
      <c r="D68" s="15">
        <v>0</v>
      </c>
      <c r="E68" s="15">
        <f t="shared" ref="E68" si="110">C68+D68</f>
        <v>0</v>
      </c>
      <c r="F68" s="15">
        <v>0</v>
      </c>
      <c r="G68" s="15">
        <v>0</v>
      </c>
      <c r="H68" s="15">
        <f t="shared" ref="H68" si="111">E68-F68</f>
        <v>0</v>
      </c>
    </row>
    <row r="69" spans="1:8" x14ac:dyDescent="0.2">
      <c r="A69" s="4"/>
      <c r="B69" s="22"/>
      <c r="C69" s="15"/>
      <c r="D69" s="15"/>
      <c r="E69" s="15"/>
      <c r="F69" s="15"/>
      <c r="G69" s="15"/>
      <c r="H69" s="15"/>
    </row>
    <row r="70" spans="1:8" x14ac:dyDescent="0.2">
      <c r="A70" s="4"/>
      <c r="B70" s="25"/>
      <c r="C70" s="16"/>
      <c r="D70" s="16"/>
      <c r="E70" s="16"/>
      <c r="F70" s="16"/>
      <c r="G70" s="16"/>
      <c r="H70" s="16"/>
    </row>
    <row r="71" spans="1:8" x14ac:dyDescent="0.2">
      <c r="A71" s="26"/>
      <c r="B71" s="47" t="s">
        <v>53</v>
      </c>
      <c r="C71" s="23">
        <f t="shared" ref="C71:H71" si="112">SUM(C7:C70)</f>
        <v>452871523.94999999</v>
      </c>
      <c r="D71" s="23">
        <f t="shared" si="112"/>
        <v>136661365.09</v>
      </c>
      <c r="E71" s="23">
        <f t="shared" si="112"/>
        <v>589532889.03999996</v>
      </c>
      <c r="F71" s="23">
        <f t="shared" si="112"/>
        <v>314236015.17000008</v>
      </c>
      <c r="G71" s="23">
        <f t="shared" si="112"/>
        <v>297067754.19999993</v>
      </c>
      <c r="H71" s="23">
        <f t="shared" si="112"/>
        <v>275296873.87000006</v>
      </c>
    </row>
    <row r="74" spans="1:8" ht="45" customHeight="1" x14ac:dyDescent="0.2">
      <c r="A74" s="52" t="s">
        <v>190</v>
      </c>
      <c r="B74" s="53"/>
      <c r="C74" s="53"/>
      <c r="D74" s="53"/>
      <c r="E74" s="53"/>
      <c r="F74" s="53"/>
      <c r="G74" s="53"/>
      <c r="H74" s="54"/>
    </row>
    <row r="76" spans="1:8" x14ac:dyDescent="0.2">
      <c r="A76" s="57" t="s">
        <v>54</v>
      </c>
      <c r="B76" s="58"/>
      <c r="C76" s="52" t="s">
        <v>60</v>
      </c>
      <c r="D76" s="53"/>
      <c r="E76" s="53"/>
      <c r="F76" s="53"/>
      <c r="G76" s="54"/>
      <c r="H76" s="55" t="s">
        <v>59</v>
      </c>
    </row>
    <row r="77" spans="1:8" ht="22.5" x14ac:dyDescent="0.2">
      <c r="A77" s="59"/>
      <c r="B77" s="60"/>
      <c r="C77" s="9" t="s">
        <v>55</v>
      </c>
      <c r="D77" s="9" t="s">
        <v>125</v>
      </c>
      <c r="E77" s="9" t="s">
        <v>56</v>
      </c>
      <c r="F77" s="9" t="s">
        <v>57</v>
      </c>
      <c r="G77" s="9" t="s">
        <v>58</v>
      </c>
      <c r="H77" s="56"/>
    </row>
    <row r="78" spans="1:8" x14ac:dyDescent="0.2">
      <c r="A78" s="61"/>
      <c r="B78" s="62"/>
      <c r="C78" s="10">
        <v>1</v>
      </c>
      <c r="D78" s="10">
        <v>2</v>
      </c>
      <c r="E78" s="10" t="s">
        <v>126</v>
      </c>
      <c r="F78" s="10">
        <v>4</v>
      </c>
      <c r="G78" s="10">
        <v>5</v>
      </c>
      <c r="H78" s="10" t="s">
        <v>127</v>
      </c>
    </row>
    <row r="79" spans="1:8" x14ac:dyDescent="0.2">
      <c r="A79" s="28"/>
      <c r="B79" s="29"/>
      <c r="C79" s="33"/>
      <c r="D79" s="33"/>
      <c r="E79" s="33"/>
      <c r="F79" s="33"/>
      <c r="G79" s="33"/>
      <c r="H79" s="33"/>
    </row>
    <row r="80" spans="1:8" x14ac:dyDescent="0.2">
      <c r="A80" s="4" t="s">
        <v>8</v>
      </c>
      <c r="B80" s="2"/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 x14ac:dyDescent="0.2">
      <c r="A81" s="4" t="s">
        <v>9</v>
      </c>
      <c r="B81" s="2"/>
      <c r="C81" s="34">
        <v>0</v>
      </c>
      <c r="D81" s="34">
        <v>0</v>
      </c>
      <c r="E81" s="34">
        <f t="shared" ref="E81:E83" si="113">C81+D81</f>
        <v>0</v>
      </c>
      <c r="F81" s="34">
        <v>0</v>
      </c>
      <c r="G81" s="34">
        <v>0</v>
      </c>
      <c r="H81" s="34">
        <f t="shared" ref="H81:H83" si="114">E81-F81</f>
        <v>0</v>
      </c>
    </row>
    <row r="82" spans="1:8" x14ac:dyDescent="0.2">
      <c r="A82" s="4" t="s">
        <v>10</v>
      </c>
      <c r="B82" s="2"/>
      <c r="C82" s="34">
        <v>0</v>
      </c>
      <c r="D82" s="34">
        <v>0</v>
      </c>
      <c r="E82" s="34">
        <f t="shared" si="113"/>
        <v>0</v>
      </c>
      <c r="F82" s="34">
        <v>0</v>
      </c>
      <c r="G82" s="34">
        <v>0</v>
      </c>
      <c r="H82" s="34">
        <f t="shared" si="114"/>
        <v>0</v>
      </c>
    </row>
    <row r="83" spans="1:8" x14ac:dyDescent="0.2">
      <c r="A83" s="4" t="s">
        <v>11</v>
      </c>
      <c r="B83" s="2"/>
      <c r="C83" s="34">
        <v>0</v>
      </c>
      <c r="D83" s="34">
        <v>0</v>
      </c>
      <c r="E83" s="34">
        <f t="shared" si="113"/>
        <v>0</v>
      </c>
      <c r="F83" s="34">
        <v>0</v>
      </c>
      <c r="G83" s="34">
        <v>0</v>
      </c>
      <c r="H83" s="34">
        <f t="shared" si="114"/>
        <v>0</v>
      </c>
    </row>
    <row r="84" spans="1:8" x14ac:dyDescent="0.2">
      <c r="A84" s="4"/>
      <c r="B84" s="2"/>
      <c r="C84" s="35"/>
      <c r="D84" s="35"/>
      <c r="E84" s="35"/>
      <c r="F84" s="35"/>
      <c r="G84" s="35"/>
      <c r="H84" s="35"/>
    </row>
    <row r="85" spans="1:8" x14ac:dyDescent="0.2">
      <c r="A85" s="26"/>
      <c r="B85" s="47" t="s">
        <v>53</v>
      </c>
      <c r="C85" s="23">
        <f>SUM(C80:C84)</f>
        <v>0</v>
      </c>
      <c r="D85" s="23">
        <f>SUM(D80:D84)</f>
        <v>0</v>
      </c>
      <c r="E85" s="23">
        <f>SUM(E80:E83)</f>
        <v>0</v>
      </c>
      <c r="F85" s="23">
        <f>SUM(F80:F83)</f>
        <v>0</v>
      </c>
      <c r="G85" s="23">
        <f>SUM(G80:G83)</f>
        <v>0</v>
      </c>
      <c r="H85" s="23">
        <f>SUM(H80:H83)</f>
        <v>0</v>
      </c>
    </row>
    <row r="88" spans="1:8" ht="45" customHeight="1" x14ac:dyDescent="0.2">
      <c r="A88" s="52" t="s">
        <v>191</v>
      </c>
      <c r="B88" s="53"/>
      <c r="C88" s="53"/>
      <c r="D88" s="53"/>
      <c r="E88" s="53"/>
      <c r="F88" s="53"/>
      <c r="G88" s="53"/>
      <c r="H88" s="54"/>
    </row>
    <row r="89" spans="1:8" x14ac:dyDescent="0.2">
      <c r="A89" s="57" t="s">
        <v>54</v>
      </c>
      <c r="B89" s="58"/>
      <c r="C89" s="52" t="s">
        <v>60</v>
      </c>
      <c r="D89" s="53"/>
      <c r="E89" s="53"/>
      <c r="F89" s="53"/>
      <c r="G89" s="54"/>
      <c r="H89" s="55" t="s">
        <v>59</v>
      </c>
    </row>
    <row r="90" spans="1:8" ht="22.5" x14ac:dyDescent="0.2">
      <c r="A90" s="59"/>
      <c r="B90" s="60"/>
      <c r="C90" s="9" t="s">
        <v>55</v>
      </c>
      <c r="D90" s="9" t="s">
        <v>125</v>
      </c>
      <c r="E90" s="9" t="s">
        <v>56</v>
      </c>
      <c r="F90" s="9" t="s">
        <v>57</v>
      </c>
      <c r="G90" s="9" t="s">
        <v>58</v>
      </c>
      <c r="H90" s="56"/>
    </row>
    <row r="91" spans="1:8" x14ac:dyDescent="0.2">
      <c r="A91" s="61"/>
      <c r="B91" s="62"/>
      <c r="C91" s="10">
        <v>1</v>
      </c>
      <c r="D91" s="10">
        <v>2</v>
      </c>
      <c r="E91" s="10" t="s">
        <v>126</v>
      </c>
      <c r="F91" s="10">
        <v>4</v>
      </c>
      <c r="G91" s="10">
        <v>5</v>
      </c>
      <c r="H91" s="10" t="s">
        <v>127</v>
      </c>
    </row>
    <row r="92" spans="1:8" x14ac:dyDescent="0.2">
      <c r="A92" s="28"/>
      <c r="B92" s="29"/>
      <c r="C92" s="33"/>
      <c r="D92" s="33"/>
      <c r="E92" s="33"/>
      <c r="F92" s="33"/>
      <c r="G92" s="33"/>
      <c r="H92" s="33"/>
    </row>
    <row r="93" spans="1:8" ht="22.5" x14ac:dyDescent="0.2">
      <c r="A93" s="4"/>
      <c r="B93" s="31" t="s">
        <v>13</v>
      </c>
      <c r="C93" s="34">
        <v>0</v>
      </c>
      <c r="D93" s="34">
        <v>0</v>
      </c>
      <c r="E93" s="34">
        <f>C93+D93</f>
        <v>0</v>
      </c>
      <c r="F93" s="34">
        <v>0</v>
      </c>
      <c r="G93" s="34">
        <v>0</v>
      </c>
      <c r="H93" s="34">
        <f>E93-F93</f>
        <v>0</v>
      </c>
    </row>
    <row r="94" spans="1:8" x14ac:dyDescent="0.2">
      <c r="A94" s="4"/>
      <c r="B94" s="31"/>
      <c r="C94" s="34"/>
      <c r="D94" s="34"/>
      <c r="E94" s="34"/>
      <c r="F94" s="34"/>
      <c r="G94" s="34"/>
      <c r="H94" s="34"/>
    </row>
    <row r="95" spans="1:8" x14ac:dyDescent="0.2">
      <c r="A95" s="4"/>
      <c r="B95" s="31" t="s">
        <v>12</v>
      </c>
      <c r="C95" s="34">
        <v>0</v>
      </c>
      <c r="D95" s="34">
        <v>0</v>
      </c>
      <c r="E95" s="34">
        <f>C95+D95</f>
        <v>0</v>
      </c>
      <c r="F95" s="34">
        <v>0</v>
      </c>
      <c r="G95" s="34">
        <v>0</v>
      </c>
      <c r="H95" s="34">
        <f>E95-F95</f>
        <v>0</v>
      </c>
    </row>
    <row r="96" spans="1:8" x14ac:dyDescent="0.2">
      <c r="A96" s="4"/>
      <c r="B96" s="31"/>
      <c r="C96" s="34"/>
      <c r="D96" s="34"/>
      <c r="E96" s="34"/>
      <c r="F96" s="34"/>
      <c r="G96" s="34"/>
      <c r="H96" s="34"/>
    </row>
    <row r="97" spans="1:8" ht="22.5" x14ac:dyDescent="0.2">
      <c r="A97" s="4"/>
      <c r="B97" s="31" t="s">
        <v>14</v>
      </c>
      <c r="C97" s="34">
        <v>0</v>
      </c>
      <c r="D97" s="34">
        <v>0</v>
      </c>
      <c r="E97" s="34">
        <f>C97+D97</f>
        <v>0</v>
      </c>
      <c r="F97" s="34">
        <v>0</v>
      </c>
      <c r="G97" s="34">
        <v>0</v>
      </c>
      <c r="H97" s="34">
        <f>E97-F97</f>
        <v>0</v>
      </c>
    </row>
    <row r="98" spans="1:8" x14ac:dyDescent="0.2">
      <c r="A98" s="4"/>
      <c r="B98" s="31"/>
      <c r="C98" s="34"/>
      <c r="D98" s="34"/>
      <c r="E98" s="34"/>
      <c r="F98" s="34"/>
      <c r="G98" s="34"/>
      <c r="H98" s="34"/>
    </row>
    <row r="99" spans="1:8" ht="22.5" x14ac:dyDescent="0.2">
      <c r="A99" s="4"/>
      <c r="B99" s="31" t="s">
        <v>26</v>
      </c>
      <c r="C99" s="34">
        <v>0</v>
      </c>
      <c r="D99" s="34">
        <v>0</v>
      </c>
      <c r="E99" s="34">
        <f>C99+D99</f>
        <v>0</v>
      </c>
      <c r="F99" s="34">
        <v>0</v>
      </c>
      <c r="G99" s="34">
        <v>0</v>
      </c>
      <c r="H99" s="34">
        <f>E99-F99</f>
        <v>0</v>
      </c>
    </row>
    <row r="100" spans="1:8" x14ac:dyDescent="0.2">
      <c r="A100" s="4"/>
      <c r="B100" s="31"/>
      <c r="C100" s="34"/>
      <c r="D100" s="34"/>
      <c r="E100" s="34"/>
      <c r="F100" s="34"/>
      <c r="G100" s="34"/>
      <c r="H100" s="34"/>
    </row>
    <row r="101" spans="1:8" ht="22.5" x14ac:dyDescent="0.2">
      <c r="A101" s="4"/>
      <c r="B101" s="31" t="s">
        <v>27</v>
      </c>
      <c r="C101" s="34">
        <v>0</v>
      </c>
      <c r="D101" s="34">
        <v>0</v>
      </c>
      <c r="E101" s="34">
        <f>C101+D101</f>
        <v>0</v>
      </c>
      <c r="F101" s="34">
        <v>0</v>
      </c>
      <c r="G101" s="34">
        <v>0</v>
      </c>
      <c r="H101" s="34">
        <f>E101-F101</f>
        <v>0</v>
      </c>
    </row>
    <row r="102" spans="1:8" x14ac:dyDescent="0.2">
      <c r="A102" s="4"/>
      <c r="B102" s="31"/>
      <c r="C102" s="34"/>
      <c r="D102" s="34"/>
      <c r="E102" s="34"/>
      <c r="F102" s="34"/>
      <c r="G102" s="34"/>
      <c r="H102" s="34"/>
    </row>
    <row r="103" spans="1:8" ht="22.5" x14ac:dyDescent="0.2">
      <c r="A103" s="4"/>
      <c r="B103" s="31" t="s">
        <v>34</v>
      </c>
      <c r="C103" s="34">
        <v>0</v>
      </c>
      <c r="D103" s="34">
        <v>0</v>
      </c>
      <c r="E103" s="34">
        <f>C103+D103</f>
        <v>0</v>
      </c>
      <c r="F103" s="34">
        <v>0</v>
      </c>
      <c r="G103" s="34">
        <v>0</v>
      </c>
      <c r="H103" s="34">
        <f>E103-F103</f>
        <v>0</v>
      </c>
    </row>
    <row r="104" spans="1:8" x14ac:dyDescent="0.2">
      <c r="A104" s="4"/>
      <c r="B104" s="31"/>
      <c r="C104" s="34"/>
      <c r="D104" s="34"/>
      <c r="E104" s="34"/>
      <c r="F104" s="34"/>
      <c r="G104" s="34"/>
      <c r="H104" s="34"/>
    </row>
    <row r="105" spans="1:8" x14ac:dyDescent="0.2">
      <c r="A105" s="4"/>
      <c r="B105" s="31" t="s">
        <v>15</v>
      </c>
      <c r="C105" s="34">
        <v>0</v>
      </c>
      <c r="D105" s="34">
        <v>0</v>
      </c>
      <c r="E105" s="34">
        <f>C105+D105</f>
        <v>0</v>
      </c>
      <c r="F105" s="34">
        <v>0</v>
      </c>
      <c r="G105" s="34">
        <v>0</v>
      </c>
      <c r="H105" s="34">
        <f>E105-F105</f>
        <v>0</v>
      </c>
    </row>
    <row r="106" spans="1:8" x14ac:dyDescent="0.2">
      <c r="A106" s="30"/>
      <c r="B106" s="32"/>
      <c r="C106" s="35"/>
      <c r="D106" s="35"/>
      <c r="E106" s="35"/>
      <c r="F106" s="35"/>
      <c r="G106" s="35"/>
      <c r="H106" s="35"/>
    </row>
    <row r="107" spans="1:8" x14ac:dyDescent="0.2">
      <c r="A107" s="26"/>
      <c r="B107" s="47" t="s">
        <v>53</v>
      </c>
      <c r="C107" s="23">
        <f t="shared" ref="C107:H107" si="115">SUM(C93:C105)</f>
        <v>0</v>
      </c>
      <c r="D107" s="23">
        <f t="shared" si="115"/>
        <v>0</v>
      </c>
      <c r="E107" s="23">
        <f t="shared" si="115"/>
        <v>0</v>
      </c>
      <c r="F107" s="23">
        <f t="shared" si="115"/>
        <v>0</v>
      </c>
      <c r="G107" s="23">
        <f t="shared" si="115"/>
        <v>0</v>
      </c>
      <c r="H107" s="23">
        <f t="shared" si="115"/>
        <v>0</v>
      </c>
    </row>
    <row r="109" spans="1:8" x14ac:dyDescent="0.2">
      <c r="A109" s="1" t="s">
        <v>192</v>
      </c>
    </row>
  </sheetData>
  <sheetProtection formatCells="0" formatColumns="0" formatRows="0" insertRows="0" deleteRows="0" autoFilter="0"/>
  <mergeCells count="12">
    <mergeCell ref="A88:H88"/>
    <mergeCell ref="A89:B91"/>
    <mergeCell ref="C89:G89"/>
    <mergeCell ref="H89:H90"/>
    <mergeCell ref="C76:G76"/>
    <mergeCell ref="H76:H77"/>
    <mergeCell ref="A1:H1"/>
    <mergeCell ref="A3:B5"/>
    <mergeCell ref="A74:H74"/>
    <mergeCell ref="A76:B78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196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188429784.13</v>
      </c>
      <c r="D6" s="15">
        <f t="shared" si="0"/>
        <v>10397651.810000001</v>
      </c>
      <c r="E6" s="15">
        <f t="shared" si="0"/>
        <v>198827435.94</v>
      </c>
      <c r="F6" s="15">
        <f t="shared" si="0"/>
        <v>115150949.58</v>
      </c>
      <c r="G6" s="15">
        <f t="shared" si="0"/>
        <v>112907638.48</v>
      </c>
      <c r="H6" s="15">
        <f t="shared" si="0"/>
        <v>83676486.360000014</v>
      </c>
    </row>
    <row r="7" spans="1:8" x14ac:dyDescent="0.2">
      <c r="A7" s="38"/>
      <c r="B7" s="42" t="s">
        <v>42</v>
      </c>
      <c r="C7" s="15">
        <v>13997893.640000001</v>
      </c>
      <c r="D7" s="15">
        <v>359227.08</v>
      </c>
      <c r="E7" s="15">
        <f>C7+D7</f>
        <v>14357120.720000001</v>
      </c>
      <c r="F7" s="15">
        <v>9316905.0899999999</v>
      </c>
      <c r="G7" s="15">
        <v>9248074.9800000004</v>
      </c>
      <c r="H7" s="15">
        <f>E7-F7</f>
        <v>5040215.6300000008</v>
      </c>
    </row>
    <row r="8" spans="1:8" x14ac:dyDescent="0.2">
      <c r="A8" s="38"/>
      <c r="B8" s="42" t="s">
        <v>17</v>
      </c>
      <c r="C8" s="15">
        <v>435019</v>
      </c>
      <c r="D8" s="15">
        <v>0</v>
      </c>
      <c r="E8" s="15">
        <f t="shared" ref="E8:E14" si="1">C8+D8</f>
        <v>435019</v>
      </c>
      <c r="F8" s="15">
        <v>286282.56</v>
      </c>
      <c r="G8" s="15">
        <v>286282.56</v>
      </c>
      <c r="H8" s="15">
        <f t="shared" ref="H8:H14" si="2">E8-F8</f>
        <v>148736.44</v>
      </c>
    </row>
    <row r="9" spans="1:8" x14ac:dyDescent="0.2">
      <c r="A9" s="38"/>
      <c r="B9" s="42" t="s">
        <v>43</v>
      </c>
      <c r="C9" s="15">
        <v>48683146.43</v>
      </c>
      <c r="D9" s="15">
        <v>2518998.75</v>
      </c>
      <c r="E9" s="15">
        <f t="shared" si="1"/>
        <v>51202145.18</v>
      </c>
      <c r="F9" s="15">
        <v>28081922.09</v>
      </c>
      <c r="G9" s="15">
        <v>26945161.379999999</v>
      </c>
      <c r="H9" s="15">
        <f t="shared" si="2"/>
        <v>23120223.09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54696295.939999998</v>
      </c>
      <c r="D11" s="15">
        <v>-225864.33</v>
      </c>
      <c r="E11" s="15">
        <f t="shared" si="1"/>
        <v>54470431.609999999</v>
      </c>
      <c r="F11" s="15">
        <v>33809906.369999997</v>
      </c>
      <c r="G11" s="15">
        <v>33674845.920000002</v>
      </c>
      <c r="H11" s="15">
        <f t="shared" si="2"/>
        <v>20660525.240000002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52585632.119999997</v>
      </c>
      <c r="D13" s="15">
        <v>8671269.3100000005</v>
      </c>
      <c r="E13" s="15">
        <f t="shared" si="1"/>
        <v>61256901.43</v>
      </c>
      <c r="F13" s="15">
        <v>32266221.309999999</v>
      </c>
      <c r="G13" s="15">
        <v>32148627.940000001</v>
      </c>
      <c r="H13" s="15">
        <f t="shared" si="2"/>
        <v>28990680.120000001</v>
      </c>
    </row>
    <row r="14" spans="1:8" x14ac:dyDescent="0.2">
      <c r="A14" s="38"/>
      <c r="B14" s="42" t="s">
        <v>19</v>
      </c>
      <c r="C14" s="15">
        <v>18031797</v>
      </c>
      <c r="D14" s="15">
        <v>-925979</v>
      </c>
      <c r="E14" s="15">
        <f t="shared" si="1"/>
        <v>17105818</v>
      </c>
      <c r="F14" s="15">
        <v>11389712.16</v>
      </c>
      <c r="G14" s="15">
        <v>10604645.699999999</v>
      </c>
      <c r="H14" s="15">
        <f t="shared" si="2"/>
        <v>5716105.8399999999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248210628.18000001</v>
      </c>
      <c r="D16" s="15">
        <f t="shared" si="3"/>
        <v>114794767.92</v>
      </c>
      <c r="E16" s="15">
        <f t="shared" si="3"/>
        <v>363005396.10000002</v>
      </c>
      <c r="F16" s="15">
        <f t="shared" si="3"/>
        <v>180631721.16</v>
      </c>
      <c r="G16" s="15">
        <f t="shared" si="3"/>
        <v>166894724.62</v>
      </c>
      <c r="H16" s="15">
        <f t="shared" si="3"/>
        <v>182373674.93999997</v>
      </c>
    </row>
    <row r="17" spans="1:8" x14ac:dyDescent="0.2">
      <c r="A17" s="38"/>
      <c r="B17" s="42" t="s">
        <v>45</v>
      </c>
      <c r="C17" s="15">
        <v>33417384.199999999</v>
      </c>
      <c r="D17" s="15">
        <v>11505673.99</v>
      </c>
      <c r="E17" s="15">
        <f>C17+D17</f>
        <v>44923058.189999998</v>
      </c>
      <c r="F17" s="15">
        <v>30873111.18</v>
      </c>
      <c r="G17" s="15">
        <v>28976397.629999999</v>
      </c>
      <c r="H17" s="15">
        <f t="shared" ref="H17:H23" si="4">E17-F17</f>
        <v>14049947.009999998</v>
      </c>
    </row>
    <row r="18" spans="1:8" x14ac:dyDescent="0.2">
      <c r="A18" s="38"/>
      <c r="B18" s="42" t="s">
        <v>28</v>
      </c>
      <c r="C18" s="15">
        <v>177999095.12</v>
      </c>
      <c r="D18" s="15">
        <v>97766803.329999998</v>
      </c>
      <c r="E18" s="15">
        <f t="shared" ref="E18:E23" si="5">C18+D18</f>
        <v>275765898.44999999</v>
      </c>
      <c r="F18" s="15">
        <v>127675257.48</v>
      </c>
      <c r="G18" s="15">
        <v>117503409.31999999</v>
      </c>
      <c r="H18" s="15">
        <f t="shared" si="4"/>
        <v>148090640.96999997</v>
      </c>
    </row>
    <row r="19" spans="1:8" x14ac:dyDescent="0.2">
      <c r="A19" s="38"/>
      <c r="B19" s="42" t="s">
        <v>21</v>
      </c>
      <c r="C19" s="15">
        <v>357117</v>
      </c>
      <c r="D19" s="15">
        <v>118227</v>
      </c>
      <c r="E19" s="15">
        <f t="shared" si="5"/>
        <v>475344</v>
      </c>
      <c r="F19" s="15">
        <v>218987.1</v>
      </c>
      <c r="G19" s="15">
        <v>218987.1</v>
      </c>
      <c r="H19" s="15">
        <f t="shared" si="4"/>
        <v>256356.9</v>
      </c>
    </row>
    <row r="20" spans="1:8" x14ac:dyDescent="0.2">
      <c r="A20" s="38"/>
      <c r="B20" s="42" t="s">
        <v>46</v>
      </c>
      <c r="C20" s="15">
        <v>26454064.899999999</v>
      </c>
      <c r="D20" s="15">
        <v>-5777614.6100000003</v>
      </c>
      <c r="E20" s="15">
        <f t="shared" si="5"/>
        <v>20676450.289999999</v>
      </c>
      <c r="F20" s="15">
        <v>12693196.390000001</v>
      </c>
      <c r="G20" s="15">
        <v>11024761.560000001</v>
      </c>
      <c r="H20" s="15">
        <f t="shared" si="4"/>
        <v>7983253.8999999985</v>
      </c>
    </row>
    <row r="21" spans="1:8" x14ac:dyDescent="0.2">
      <c r="A21" s="38"/>
      <c r="B21" s="42" t="s">
        <v>47</v>
      </c>
      <c r="C21" s="15">
        <v>3999951</v>
      </c>
      <c r="D21" s="15">
        <v>9547734.3100000005</v>
      </c>
      <c r="E21" s="15">
        <f t="shared" si="5"/>
        <v>13547685.310000001</v>
      </c>
      <c r="F21" s="15">
        <v>2926796.3</v>
      </c>
      <c r="G21" s="15">
        <v>2926796.3</v>
      </c>
      <c r="H21" s="15">
        <f t="shared" si="4"/>
        <v>10620889.010000002</v>
      </c>
    </row>
    <row r="22" spans="1:8" x14ac:dyDescent="0.2">
      <c r="A22" s="38"/>
      <c r="B22" s="42" t="s">
        <v>48</v>
      </c>
      <c r="C22" s="15">
        <v>5783015.96</v>
      </c>
      <c r="D22" s="15">
        <v>1833943.9</v>
      </c>
      <c r="E22" s="15">
        <f t="shared" si="5"/>
        <v>7616959.8599999994</v>
      </c>
      <c r="F22" s="15">
        <v>6244372.71</v>
      </c>
      <c r="G22" s="15">
        <v>6244372.71</v>
      </c>
      <c r="H22" s="15">
        <f t="shared" si="4"/>
        <v>1372587.1499999994</v>
      </c>
    </row>
    <row r="23" spans="1:8" x14ac:dyDescent="0.2">
      <c r="A23" s="38"/>
      <c r="B23" s="42" t="s">
        <v>4</v>
      </c>
      <c r="C23" s="15">
        <v>200000</v>
      </c>
      <c r="D23" s="15">
        <v>-200000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10184671</v>
      </c>
      <c r="D25" s="15">
        <f t="shared" si="6"/>
        <v>12300271</v>
      </c>
      <c r="E25" s="15">
        <f t="shared" si="6"/>
        <v>22484942</v>
      </c>
      <c r="F25" s="15">
        <f t="shared" si="6"/>
        <v>15903797.290000001</v>
      </c>
      <c r="G25" s="15">
        <f t="shared" si="6"/>
        <v>14892605.880000001</v>
      </c>
      <c r="H25" s="15">
        <f t="shared" si="6"/>
        <v>6581144.71</v>
      </c>
    </row>
    <row r="26" spans="1:8" x14ac:dyDescent="0.2">
      <c r="A26" s="38"/>
      <c r="B26" s="42" t="s">
        <v>29</v>
      </c>
      <c r="C26" s="15">
        <v>4844300</v>
      </c>
      <c r="D26" s="15">
        <v>-94719</v>
      </c>
      <c r="E26" s="15">
        <f>C26+D26</f>
        <v>4749581</v>
      </c>
      <c r="F26" s="15">
        <v>3146843.46</v>
      </c>
      <c r="G26" s="15">
        <v>3138952.05</v>
      </c>
      <c r="H26" s="15">
        <f t="shared" ref="H26:H34" si="7">E26-F26</f>
        <v>1602737.54</v>
      </c>
    </row>
    <row r="27" spans="1:8" x14ac:dyDescent="0.2">
      <c r="A27" s="38"/>
      <c r="B27" s="42" t="s">
        <v>24</v>
      </c>
      <c r="C27" s="15">
        <v>4569060</v>
      </c>
      <c r="D27" s="15">
        <v>7394990</v>
      </c>
      <c r="E27" s="15">
        <f t="shared" ref="E27:E34" si="8">C27+D27</f>
        <v>11964050</v>
      </c>
      <c r="F27" s="15">
        <v>8978050</v>
      </c>
      <c r="G27" s="15">
        <v>7974750</v>
      </c>
      <c r="H27" s="15">
        <f t="shared" si="7"/>
        <v>2986000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5000000</v>
      </c>
      <c r="E30" s="15">
        <f t="shared" si="8"/>
        <v>5000000</v>
      </c>
      <c r="F30" s="15">
        <v>3333483.64</v>
      </c>
      <c r="G30" s="15">
        <v>3333483.64</v>
      </c>
      <c r="H30" s="15">
        <f t="shared" si="7"/>
        <v>1666516.3599999999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771311</v>
      </c>
      <c r="D32" s="15">
        <v>0</v>
      </c>
      <c r="E32" s="15">
        <f t="shared" si="8"/>
        <v>771311</v>
      </c>
      <c r="F32" s="15">
        <v>445420.19</v>
      </c>
      <c r="G32" s="15">
        <v>445420.19</v>
      </c>
      <c r="H32" s="15">
        <f t="shared" si="7"/>
        <v>325890.81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6046440.6399999997</v>
      </c>
      <c r="D36" s="15">
        <f t="shared" si="9"/>
        <v>-831325.64</v>
      </c>
      <c r="E36" s="15">
        <f t="shared" si="9"/>
        <v>5215115</v>
      </c>
      <c r="F36" s="15">
        <f t="shared" si="9"/>
        <v>2549547.14</v>
      </c>
      <c r="G36" s="15">
        <f t="shared" si="9"/>
        <v>2372785.2200000002</v>
      </c>
      <c r="H36" s="15">
        <f t="shared" si="9"/>
        <v>2665567.86</v>
      </c>
    </row>
    <row r="37" spans="1:8" x14ac:dyDescent="0.2">
      <c r="A37" s="38"/>
      <c r="B37" s="42" t="s">
        <v>52</v>
      </c>
      <c r="C37" s="15">
        <v>6046440.6399999997</v>
      </c>
      <c r="D37" s="15">
        <v>-831325.64</v>
      </c>
      <c r="E37" s="15">
        <f>C37+D37</f>
        <v>5215115</v>
      </c>
      <c r="F37" s="15">
        <v>2549547.14</v>
      </c>
      <c r="G37" s="15">
        <v>2372785.2200000002</v>
      </c>
      <c r="H37" s="15">
        <f t="shared" ref="H37:H40" si="10">E37-F37</f>
        <v>2665567.86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452871523.94999999</v>
      </c>
      <c r="D42" s="23">
        <f t="shared" si="12"/>
        <v>136661365.09</v>
      </c>
      <c r="E42" s="23">
        <f t="shared" si="12"/>
        <v>589532889.03999996</v>
      </c>
      <c r="F42" s="23">
        <f t="shared" si="12"/>
        <v>314236015.17000002</v>
      </c>
      <c r="G42" s="23">
        <f t="shared" si="12"/>
        <v>297067754.19999999</v>
      </c>
      <c r="H42" s="23">
        <f t="shared" si="12"/>
        <v>275296873.87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 t="s">
        <v>192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2018-10-07T21:17:30Z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