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0" i="1" l="1"/>
  <c r="I29" i="1"/>
  <c r="I20" i="1"/>
  <c r="I12" i="1"/>
  <c r="F35" i="1"/>
  <c r="I35" i="1" s="1"/>
  <c r="F34" i="1"/>
  <c r="I34" i="1" s="1"/>
  <c r="F33" i="1"/>
  <c r="I33" i="1" s="1"/>
  <c r="F32" i="1"/>
  <c r="F30" i="1"/>
  <c r="F29" i="1"/>
  <c r="F28" i="1"/>
  <c r="I28" i="1" s="1"/>
  <c r="F27" i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F11" i="1"/>
  <c r="F9" i="1"/>
  <c r="I9" i="1" s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26" i="1" l="1"/>
  <c r="I11" i="1"/>
  <c r="F31" i="1"/>
  <c r="I32" i="1"/>
  <c r="I31" i="1" s="1"/>
  <c r="I27" i="1"/>
  <c r="I26" i="1" s="1"/>
  <c r="I24" i="1"/>
  <c r="I23" i="1" s="1"/>
  <c r="F19" i="1"/>
  <c r="I19" i="1"/>
  <c r="I10" i="1"/>
  <c r="H37" i="1"/>
  <c r="G37" i="1"/>
  <c r="E37" i="1"/>
  <c r="F10" i="1"/>
  <c r="D37" i="1"/>
  <c r="I8" i="1"/>
  <c r="I7" i="1" s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<sst xmlns="http://schemas.openxmlformats.org/spreadsheetml/2006/main" count="66" uniqueCount="66">
  <si>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</si>
  <si>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</si>
  <si>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</si>
  <si>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</si>
  <si>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</si>
  <si>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</si>
  <si>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</si>
  <si>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</si>
  <si>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</si>
  <si>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</si>
  <si>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</si>
  <si>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</si>
  <si>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</si>
  <si>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</si>
  <si>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</si>
  <si>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</si>
  <si>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</si>
  <si>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</si>
  <si>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</si>
  <si>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</si>
  <si>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</si>
  <si>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</si>
  <si>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</si>
  <si>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</si>
  <si>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</si>
  <si>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</si>
  <si>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</si>
  <si>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</si>
  <si>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</si>
  <si>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</si>
  <si>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</si>
  <si>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</si>
  <si>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</si>
  <si>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</si>
  <si>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</si>
  <si>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</si>
  <si>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</si>
  <si>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</si>
  <si>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</si>
  <si>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</si>
  <si>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</si>
  <si>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</si>
  <si>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</si>
  <si>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</si>
  <si>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</si>
  <si>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</si>
  <si>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</si>
  <si>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</si>
  <si>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</si>
  <si>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</si>
  <si>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</si>
  <si>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</si>
  <si>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</si>
  <si>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</si>
  <si>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</si>
  <si>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</si>
  <si>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</si>
  <si>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</si>
  <si>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</si>
  <si>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</si>
  <si>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</si>
  <si>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</si>
  <si>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</si>
  <si>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</si>
  <si>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 GTO
GASTO POR CATEGORÍA PROGRAMÁTICA
DEL 01 DE ENERO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</si>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</sst>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5" fillId="0" borderId="0" xfId="0" applyFont="1" applyAlignment="1"/>
    <xf numFmtId="0" fontId="2" fillId="0" borderId="0" xfId="8" applyFont="1" applyAlignment="1">
      <alignment vertical="top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124812078.79000001</v>
      </c>
      <c r="E7" s="18">
        <f>SUM(E8:E9)</f>
        <v>20508377.41</v>
      </c>
      <c r="F7" s="18">
        <f t="shared" ref="F7:I7" si="0">SUM(F8:F9)</f>
        <v>145320456.20000002</v>
      </c>
      <c r="G7" s="18">
        <f t="shared" si="0"/>
        <v>123086913.40000001</v>
      </c>
      <c r="H7" s="18">
        <f t="shared" si="0"/>
        <v>112875985.68000001</v>
      </c>
      <c r="I7" s="18">
        <f t="shared" si="0"/>
        <v>22233542.800000012</v>
      </c>
    </row>
    <row r="8" spans="1:9" x14ac:dyDescent="0.2">
      <c r="A8" s="27" t="s">
        <v>41</v>
      </c>
      <c r="B8" s="9"/>
      <c r="C8" s="3" t="s">
        <v>1</v>
      </c>
      <c r="D8" s="19">
        <v>124812078.79000001</v>
      </c>
      <c r="E8" s="19">
        <v>20508377.41</v>
      </c>
      <c r="F8" s="19">
        <f>D8+E8</f>
        <v>145320456.20000002</v>
      </c>
      <c r="G8" s="19">
        <v>123086913.40000001</v>
      </c>
      <c r="H8" s="19">
        <v>112875985.68000001</v>
      </c>
      <c r="I8" s="19">
        <f>F8-G8</f>
        <v>22233542.800000012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187953381.28999999</v>
      </c>
      <c r="E10" s="18">
        <f>SUM(E11:E18)</f>
        <v>34294888.020000011</v>
      </c>
      <c r="F10" s="18">
        <f t="shared" ref="F10:I10" si="1">SUM(F11:F18)</f>
        <v>222248269.31</v>
      </c>
      <c r="G10" s="18">
        <f t="shared" si="1"/>
        <v>180733330.63999999</v>
      </c>
      <c r="H10" s="18">
        <f t="shared" si="1"/>
        <v>175425311.42000002</v>
      </c>
      <c r="I10" s="18">
        <f t="shared" si="1"/>
        <v>41514938.670000002</v>
      </c>
    </row>
    <row r="11" spans="1:9" x14ac:dyDescent="0.2">
      <c r="A11" s="27" t="s">
        <v>46</v>
      </c>
      <c r="B11" s="9"/>
      <c r="C11" s="3" t="s">
        <v>4</v>
      </c>
      <c r="D11" s="19">
        <v>152795270.28999999</v>
      </c>
      <c r="E11" s="19">
        <v>10205271.050000012</v>
      </c>
      <c r="F11" s="19">
        <f t="shared" ref="F11:F18" si="2">D11+E11</f>
        <v>163000541.34</v>
      </c>
      <c r="G11" s="19">
        <v>150955698.34</v>
      </c>
      <c r="H11" s="19">
        <v>148100301.19</v>
      </c>
      <c r="I11" s="19">
        <f t="shared" ref="I11:I18" si="3">F11-G11</f>
        <v>12044843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488734</v>
      </c>
      <c r="E13" s="19">
        <v>34700.199999999997</v>
      </c>
      <c r="F13" s="19">
        <f t="shared" si="2"/>
        <v>523434.2</v>
      </c>
      <c r="G13" s="19">
        <v>504476.07</v>
      </c>
      <c r="H13" s="19">
        <v>489198.87</v>
      </c>
      <c r="I13" s="19">
        <f t="shared" si="3"/>
        <v>18958.130000000005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3578176</v>
      </c>
      <c r="E15" s="19">
        <v>-237668.37</v>
      </c>
      <c r="F15" s="19">
        <f t="shared" si="2"/>
        <v>3340507.63</v>
      </c>
      <c r="G15" s="19">
        <v>3258618.87</v>
      </c>
      <c r="H15" s="19">
        <v>3256994.87</v>
      </c>
      <c r="I15" s="19">
        <f t="shared" si="3"/>
        <v>81888.759999999776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31091201</v>
      </c>
      <c r="E18" s="19">
        <v>24292585.140000001</v>
      </c>
      <c r="F18" s="19">
        <f t="shared" si="2"/>
        <v>55383786.140000001</v>
      </c>
      <c r="G18" s="19">
        <v>26014537.359999999</v>
      </c>
      <c r="H18" s="19">
        <v>23578816.489999998</v>
      </c>
      <c r="I18" s="19">
        <f t="shared" si="3"/>
        <v>29369248.780000001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2567770</v>
      </c>
      <c r="E19" s="18">
        <f>SUM(E20:E22)</f>
        <v>-38216.559999999998</v>
      </c>
      <c r="F19" s="18">
        <f t="shared" ref="F19:I19" si="4">SUM(F20:F22)</f>
        <v>2529553.44</v>
      </c>
      <c r="G19" s="18">
        <f t="shared" si="4"/>
        <v>2408286.35</v>
      </c>
      <c r="H19" s="18">
        <f t="shared" si="4"/>
        <v>2404430.9900000002</v>
      </c>
      <c r="I19" s="18">
        <f t="shared" si="4"/>
        <v>121267.08999999985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2567770</v>
      </c>
      <c r="E21" s="19">
        <v>-38216.559999999998</v>
      </c>
      <c r="F21" s="19">
        <f t="shared" si="5"/>
        <v>2529553.44</v>
      </c>
      <c r="G21" s="19">
        <v>2408286.35</v>
      </c>
      <c r="H21" s="19">
        <v>2404430.9900000002</v>
      </c>
      <c r="I21" s="19">
        <f t="shared" si="6"/>
        <v>121267.08999999985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8253067</v>
      </c>
      <c r="E23" s="18">
        <f>SUM(E24:E25)</f>
        <v>1142092.44</v>
      </c>
      <c r="F23" s="18">
        <f t="shared" ref="F23:I23" si="7">SUM(F24:F25)</f>
        <v>9395159.4399999995</v>
      </c>
      <c r="G23" s="18">
        <f t="shared" si="7"/>
        <v>7946865.5700000003</v>
      </c>
      <c r="H23" s="18">
        <f t="shared" si="7"/>
        <v>7932942.4800000004</v>
      </c>
      <c r="I23" s="18">
        <f t="shared" si="7"/>
        <v>1448293.8699999992</v>
      </c>
    </row>
    <row r="24" spans="1:9" x14ac:dyDescent="0.2">
      <c r="A24" s="27" t="s">
        <v>51</v>
      </c>
      <c r="B24" s="9"/>
      <c r="C24" s="3" t="s">
        <v>17</v>
      </c>
      <c r="D24" s="19">
        <v>8253067</v>
      </c>
      <c r="E24" s="19">
        <v>1142092.44</v>
      </c>
      <c r="F24" s="19">
        <f t="shared" ref="F24:F25" si="8">D24+E24</f>
        <v>9395159.4399999995</v>
      </c>
      <c r="G24" s="19">
        <v>7946865.5700000003</v>
      </c>
      <c r="H24" s="19">
        <v>7932942.4800000004</v>
      </c>
      <c r="I24" s="19">
        <f t="shared" ref="I24:I25" si="9">F24-G24</f>
        <v>1448293.8699999992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6268428</v>
      </c>
      <c r="E26" s="18">
        <f>SUM(E27:E30)</f>
        <v>-122481</v>
      </c>
      <c r="F26" s="18">
        <f t="shared" ref="F26:I26" si="10">SUM(F27:F30)</f>
        <v>6145947</v>
      </c>
      <c r="G26" s="18">
        <f t="shared" si="10"/>
        <v>5323223.79</v>
      </c>
      <c r="H26" s="18">
        <f t="shared" si="10"/>
        <v>5323223.79</v>
      </c>
      <c r="I26" s="18">
        <f t="shared" si="10"/>
        <v>822723.21</v>
      </c>
    </row>
    <row r="27" spans="1:9" x14ac:dyDescent="0.2">
      <c r="A27" s="27" t="s">
        <v>56</v>
      </c>
      <c r="B27" s="9"/>
      <c r="C27" s="3" t="s">
        <v>20</v>
      </c>
      <c r="D27" s="19">
        <v>6268428</v>
      </c>
      <c r="E27" s="19">
        <v>-122481</v>
      </c>
      <c r="F27" s="19">
        <f t="shared" ref="F27:F30" si="11">D27+E27</f>
        <v>6145947</v>
      </c>
      <c r="G27" s="19">
        <v>5323223.79</v>
      </c>
      <c r="H27" s="19">
        <v>5323223.79</v>
      </c>
      <c r="I27" s="19">
        <f t="shared" ref="I27:I30" si="12">F27-G27</f>
        <v>822723.21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123016798.87</v>
      </c>
      <c r="E31" s="18">
        <f>SUM(E32:E35)</f>
        <v>78882781.979999989</v>
      </c>
      <c r="F31" s="18">
        <f t="shared" ref="F31:I31" si="13">SUM(F32:F35)</f>
        <v>201899580.84999999</v>
      </c>
      <c r="G31" s="18">
        <f t="shared" si="13"/>
        <v>161155695.41</v>
      </c>
      <c r="H31" s="18">
        <f t="shared" si="13"/>
        <v>127531855.73999999</v>
      </c>
      <c r="I31" s="18">
        <f t="shared" si="13"/>
        <v>40743885.439999998</v>
      </c>
    </row>
    <row r="32" spans="1:9" x14ac:dyDescent="0.2">
      <c r="A32" s="27" t="s">
        <v>60</v>
      </c>
      <c r="B32" s="9"/>
      <c r="C32" s="3" t="s">
        <v>25</v>
      </c>
      <c r="D32" s="19">
        <v>119093387.79000001</v>
      </c>
      <c r="E32" s="19">
        <v>80967900.459999993</v>
      </c>
      <c r="F32" s="19">
        <f t="shared" ref="F32:F35" si="14">D32+E32</f>
        <v>200061288.25</v>
      </c>
      <c r="G32" s="19">
        <v>159317402.81</v>
      </c>
      <c r="H32" s="19">
        <v>125693563.14</v>
      </c>
      <c r="I32" s="19">
        <f t="shared" ref="I32:I35" si="15">F32-G32</f>
        <v>40743885.439999998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3923411.08</v>
      </c>
      <c r="E34" s="19">
        <v>-2085118.48</v>
      </c>
      <c r="F34" s="19">
        <f t="shared" si="14"/>
        <v>1838292.6</v>
      </c>
      <c r="G34" s="19">
        <v>1838292.6</v>
      </c>
      <c r="H34" s="19">
        <v>1838292.6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452871523.94999999</v>
      </c>
      <c r="E37" s="24">
        <f t="shared" ref="E37:I37" si="16">SUM(E7+E10+E19+E23+E26+E31)</f>
        <v>134667442.28999999</v>
      </c>
      <c r="F37" s="24">
        <f t="shared" si="16"/>
        <v>587538966.24000001</v>
      </c>
      <c r="G37" s="24">
        <f t="shared" si="16"/>
        <v>480654315.15999997</v>
      </c>
      <c r="H37" s="24">
        <f t="shared" si="16"/>
        <v>431493750.10000008</v>
      </c>
      <c r="I37" s="24">
        <f t="shared" si="16"/>
        <v>106884651.08000001</v>
      </c>
    </row>
    <row r="39" spans="1:9" x14ac:dyDescent="0.2">
      <c r="A39" s="1" t="s">
        <v>65</v>
      </c>
    </row>
    <row r="45" spans="1:9" x14ac:dyDescent="0.2">
      <c r="A45" s="28"/>
      <c r="B45" s="29"/>
      <c r="C45" s="29"/>
      <c r="D45" s="29"/>
      <c r="E45" s="29"/>
      <c r="F45" s="29"/>
      <c r="G45" s="29"/>
    </row>
    <row r="46" spans="1:9" x14ac:dyDescent="0.2">
      <c r="A46" s="30"/>
      <c r="B46" s="29"/>
      <c r="C46" s="29"/>
      <c r="D46" s="29"/>
      <c r="E46" s="29"/>
      <c r="F46" s="29"/>
      <c r="G46" s="29"/>
    </row>
    <row r="47" spans="1:9" x14ac:dyDescent="0.2">
      <c r="A47" s="30"/>
      <c r="B47" s="29"/>
      <c r="C47" s="29"/>
      <c r="D47" s="29"/>
      <c r="E47" s="29"/>
      <c r="F47" s="29"/>
      <c r="G47" s="29"/>
    </row>
    <row r="48" spans="1:9" x14ac:dyDescent="0.2">
      <c r="A48" s="30"/>
      <c r="B48" s="29"/>
      <c r="C48" s="29"/>
      <c r="D48" s="29"/>
      <c r="E48" s="29"/>
      <c r="F48" s="29"/>
      <c r="G48" s="29"/>
    </row>
    <row r="49" spans="1:7" x14ac:dyDescent="0.2">
      <c r="A49" s="31"/>
      <c r="B49" s="29"/>
      <c r="C49" s="29"/>
      <c r="D49" s="29"/>
      <c r="E49" s="29"/>
      <c r="F49" s="29"/>
      <c r="G49" s="29"/>
    </row>
    <row r="50" spans="1:7" x14ac:dyDescent="0.2">
      <c r="A50" s="31"/>
      <c r="B50" s="29"/>
      <c r="C50" s="29"/>
      <c r="D50" s="29"/>
      <c r="E50" s="29"/>
      <c r="F50" s="29"/>
      <c r="G50" s="29"/>
    </row>
    <row r="51" spans="1:7" x14ac:dyDescent="0.2">
      <c r="A51" s="31"/>
      <c r="B51" s="29"/>
      <c r="C51" s="29"/>
      <c r="D51" s="29"/>
      <c r="E51" s="29"/>
      <c r="F51" s="29"/>
      <c r="G51" s="29"/>
    </row>
    <row r="52" spans="1:7" x14ac:dyDescent="0.2">
      <c r="A52" s="31"/>
      <c r="B52" s="29"/>
      <c r="C52" s="29"/>
      <c r="D52" s="29"/>
      <c r="E52" s="29"/>
      <c r="F52" s="29"/>
      <c r="G52" s="29"/>
    </row>
    <row r="53" spans="1:7" x14ac:dyDescent="0.2">
      <c r="A53" s="28"/>
      <c r="B53" s="29"/>
      <c r="C53" s="29"/>
      <c r="D53" s="29"/>
      <c r="E53" s="29"/>
      <c r="F53" s="29"/>
      <c r="G53" s="29"/>
    </row>
    <row r="54" spans="1:7" x14ac:dyDescent="0.2">
      <c r="A54" s="28"/>
      <c r="B54" s="29"/>
      <c r="C54" s="29"/>
      <c r="D54" s="29"/>
      <c r="E54" s="29"/>
      <c r="F54" s="29"/>
      <c r="G54" s="29"/>
    </row>
    <row r="55" spans="1:7" x14ac:dyDescent="0.2">
      <c r="A55" s="28"/>
      <c r="B55" s="29"/>
      <c r="C55" s="29"/>
      <c r="D55" s="29"/>
      <c r="E55" s="29"/>
      <c r="F55" s="29"/>
      <c r="G55" s="29"/>
    </row>
    <row r="56" spans="1:7" x14ac:dyDescent="0.2">
      <c r="A56" s="28"/>
      <c r="B56" s="29"/>
      <c r="C56" s="29"/>
      <c r="D56" s="29"/>
      <c r="E56" s="29"/>
      <c r="F56" s="29"/>
      <c r="G56" s="29"/>
    </row>
    <row r="57" spans="1:7" x14ac:dyDescent="0.2">
      <c r="A57" s="28"/>
      <c r="B57" s="29"/>
      <c r="C57" s="29"/>
      <c r="D57" s="29"/>
      <c r="E57" s="29"/>
      <c r="F57" s="29"/>
      <c r="G57" s="29"/>
    </row>
    <row r="58" spans="1:7" x14ac:dyDescent="0.2">
      <c r="A58" s="28"/>
      <c r="B58" s="29"/>
      <c r="C58" s="29"/>
      <c r="D58" s="29"/>
      <c r="E58" s="29"/>
      <c r="F58" s="29"/>
      <c r="G58" s="29"/>
    </row>
  </sheetData>
  <sheetProtection formatCells="0" formatColumns="0" formatRows="0" autoFilter="0"/>
  <protectedRanges>
    <protectedRange sqref="B38:I6552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2019-01-30T01:44:09Z</cp:lastPrinted>
  <dcterms:created xsi:type="dcterms:W3CDTF">2012-12-11T21:13:37Z</dcterms:created>
  <dcterms:modified xsi:type="dcterms:W3CDTF">2019-02-27T15:56:36Z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