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9\2DO TRIMESTRE\"/>
    </mc:Choice>
  </mc:AlternateContent>
  <bookViews>
    <workbookView xWindow="0" yWindow="0" windowWidth="28800" windowHeight="1213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F42" i="65" l="1"/>
  <c r="F37" i="65"/>
  <c r="C37" i="65" l="1"/>
  <c r="C42" i="65" l="1"/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0" i="60"/>
  <c r="C59" i="60" s="1"/>
  <c r="C58" i="60" s="1"/>
  <c r="C46" i="60"/>
  <c r="C37" i="60"/>
  <c r="C34" i="60"/>
  <c r="C28" i="60"/>
  <c r="C25" i="60"/>
  <c r="C19" i="60"/>
  <c r="D46" i="62" l="1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C99" i="60" l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<sst xmlns="http://schemas.openxmlformats.org/spreadsheetml/2006/main" count="923" uniqueCount="659">
  <si>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</si>
  <si>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</si>
  <si>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</si>
  <si>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</si>
  <si>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</si>
  <si>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</si>
  <si>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</si>
  <si>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</si>
  <si>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</si>
  <si>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</si>
  <si>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</si>
  <si>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</si>
  <si>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</si>
  <si>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</si>
  <si>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</si>
  <si>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</si>
  <si>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</si>
  <si>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</si>
  <si>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</si>
  <si>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</si>
  <si>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</si>
  <si>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</si>
  <si>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</si>
  <si>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</si>
  <si>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</si>
  <si>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</si>
  <si>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</si>
  <si>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</si>
  <si>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</si>
  <si>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</si>
  <si>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</si>
  <si>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</si>
  <si>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</si>
  <si>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</si>
  <si>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</si>
  <si>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</si>
  <si>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</si>
  <si>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</si>
  <si>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</si>
  <si>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</si>
  <si>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</si>
  <si>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</si>
  <si>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</si>
  <si>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</si>
  <si>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</si>
  <si>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</si>
  <si>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</si>
  <si>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</si>
  <si>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</si>
  <si>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</si>
  <si>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</si>
  <si>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</si>
  <si>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</si>
  <si>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</si>
  <si>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</si>
  <si>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</si>
  <si>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</si>
  <si>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</si>
  <si>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</si>
  <si>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</si>
  <si>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</si>
  <si>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</si>
  <si>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</si>
  <si>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</si>
  <si>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</si>
  <si>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</si>
  <si>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</si>
  <si>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</si>
  <si>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</si>
  <si>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</si>
  <si>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</si>
  <si>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</si>
  <si>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</si>
  <si>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</si>
  <si>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</si>
  <si>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</si>
  <si>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</si>
  <si>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</si>
  <si>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</si>
  <si>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</si>
  <si>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</si>
  <si>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</si>
  <si>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</si>
  <si>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</si>
  <si>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</si>
  <si>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</si>
  <si>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</si>
  <si>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</si>
  <si>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</si>
  <si>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</si>
  <si>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</si>
  <si>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</si>
  <si>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</si>
  <si>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</si>
  <si>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</si>
  <si>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</si>
  <si>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</si>
  <si>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</si>
  <si>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</si>
  <si>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</si>
  <si>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</si>
  <si>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</si>
  <si>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</si>
  <si>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</si>
  <si>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</si>
  <si>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</si>
  <si>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</si>
  <si>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</si>
  <si>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</si>
  <si>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</si>
  <si>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</si>
  <si>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</si>
  <si>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</si>
  <si>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</si>
  <si>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</si>
  <si>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</si>
  <si>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</si>
  <si>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</si>
  <si>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</si>
  <si>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</si>
  <si>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</si>
  <si>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</si>
  <si>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</si>
  <si>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</si>
  <si>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</si>
  <si>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</si>
  <si>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</si>
  <si>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</si>
  <si>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</si>
  <si>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</si>
  <si>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</si>
  <si>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</si>
  <si>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</si>
  <si>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</si>
  <si>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</si>
  <si>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</si>
  <si>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</si>
  <si>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</si>
  <si>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</si>
  <si>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</si>
  <si>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</si>
  <si>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</si>
  <si>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</si>
  <si>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</si>
  <si>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</si>
  <si>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</si>
  <si>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</si>
  <si>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</si>
  <si>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</si>
  <si>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</si>
  <si>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</si>
  <si>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</si>
  <si>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</si>
  <si>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</si>
  <si>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</si>
  <si>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</si>
  <si>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</si>
  <si>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</si>
  <si>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</si>
  <si>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</si>
  <si>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</si>
  <si>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</si>
  <si>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</si>
  <si>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</si>
  <si>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</si>
  <si>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</si>
  <si>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</si>
  <si>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</si>
  <si>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</si>
  <si>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</si>
  <si>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</si>
  <si>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</si>
  <si>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</si>
  <si>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</si>
  <si>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</si>
  <si>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</si>
  <si>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</si>
  <si>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</si>
  <si>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</si>
  <si>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</si>
  <si>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</si>
  <si>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</si>
  <si>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</si>
  <si>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</si>
  <si>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</si>
  <si>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</si>
  <si>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</si>
  <si>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</si>
  <si>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</si>
  <si>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</si>
  <si>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</si>
  <si>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</si>
  <si>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</si>
  <si>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</si>
  <si>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</si>
  <si>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</si>
  <si>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</si>
  <si>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</si>
  <si>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</si>
  <si>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</si>
  <si>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</si>
  <si>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</si>
  <si>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</si>
  <si>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</si>
  <si>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</si>
  <si>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</si>
  <si>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</si>
  <si>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</si>
  <si>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</si>
  <si>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</si>
  <si>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</si>
  <si>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</si>
  <si>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</si>
  <si>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</si>
  <si>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</si>
  <si>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</si>
  <si>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</si>
  <si>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</si>
  <si>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</si>
  <si>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</si>
  <si>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</si>
  <si>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</si>
  <si>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</si>
  <si>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</si>
  <si>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</si>
  <si>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</si>
  <si>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</si>
  <si>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</si>
  <si>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</si>
  <si>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</si>
  <si>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</si>
  <si>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</si>
  <si>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</si>
  <si>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</si>
  <si>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</si>
  <si>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</si>
  <si>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</si>
  <si>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</si>
  <si>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</si>
  <si>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</si>
  <si>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</si>
  <si>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</si>
  <si>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</si>
  <si>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</si>
  <si>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</si>
  <si>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</si>
  <si>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</si>
  <si>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</si>
  <si>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</si>
  <si>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</si>
  <si>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</si>
  <si>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</si>
  <si>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</si>
  <si>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</si>
  <si>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</si>
  <si>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</si>
  <si>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</si>
  <si>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</si>
  <si>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</si>
  <si>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</si>
  <si>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</si>
  <si>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</si>
  <si>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</si>
  <si>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</si>
  <si>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</si>
  <si>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</si>
  <si>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</si>
  <si>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</si>
  <si>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</si>
  <si>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</si>
  <si>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</si>
  <si>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</si>
  <si>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</si>
  <si>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</si>
  <si>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</si>
  <si>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</si>
  <si>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</si>
  <si>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</si>
  <si>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</si>
  <si>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</si>
  <si>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</si>
  <si>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</si>
  <si>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</si>
  <si>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</si>
  <si>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</si>
  <si>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</si>
  <si>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</si>
  <si>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</si>
  <si>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</si>
  <si>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</si>
  <si>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</si>
  <si>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</si>
  <si>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</si>
  <si>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</si>
  <si>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</si>
  <si>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</si>
  <si>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</si>
  <si>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</si>
  <si>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</si>
  <si>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</si>
  <si>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</si>
  <si>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</si>
  <si>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</si>
  <si>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</si>
  <si>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</si>
  <si>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</si>
  <si>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</si>
  <si>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</si>
  <si>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</si>
  <si>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</si>
  <si>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</si>
  <si>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</si>
  <si>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</si>
  <si>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</si>
  <si>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</si>
  <si>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</si>
  <si>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</si>
  <si>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</si>
  <si>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</si>
  <si>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</si>
  <si>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</si>
  <si>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</si>
  <si>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</si>
  <si>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</si>
  <si>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</si>
  <si>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</si>
  <si>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</si>
  <si>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</si>
  <si>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</si>
  <si>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</si>
  <si>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</si>
  <si>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</si>
  <si>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</si>
  <si>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</si>
  <si>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</si>
  <si>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</si>
  <si>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</si>
  <si>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</si>
  <si>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</si>
  <si>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</si>
  <si>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</si>
  <si>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</si>
  <si>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</si>
  <si>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</si>
  <si>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</si>
  <si>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</si>
  <si>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</si>
  <si>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</si>
  <si>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</si>
  <si>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</si>
  <si>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</si>
  <si>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</si>
  <si>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</si>
  <si>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</si>
  <si>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</si>
  <si>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</si>
  <si>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</si>
  <si>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</si>
  <si>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</si>
  <si>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</si>
  <si>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</si>
  <si>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</si>
  <si>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</si>
  <si>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</si>
  <si>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</si>
  <si>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</si>
  <si>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</si>
  <si>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</si>
  <si>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</si>
  <si>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</si>
  <si>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</si>
  <si>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</si>
  <si>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</si>
  <si>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</si>
  <si>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</si>
  <si>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</si>
  <si>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</si>
  <si>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</si>
  <si>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</si>
  <si>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</si>
  <si>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</si>
  <si>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</si>
  <si>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</si>
  <si>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</si>
  <si>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</si>
  <si>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</si>
  <si>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</si>
  <si>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</si>
  <si>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</si>
  <si>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</si>
  <si>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</si>
  <si>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</si>
  <si>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</si>
  <si>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</si>
  <si>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</si>
  <si>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</si>
  <si>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</si>
  <si>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</si>
  <si>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</si>
  <si>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</si>
  <si>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</si>
  <si>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</si>
  <si>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</si>
  <si>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</si>
  <si>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</si>
  <si>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</si>
  <si>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</si>
  <si>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</si>
  <si>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</si>
  <si>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</si>
  <si>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</si>
  <si>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</si>
  <si>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</si>
  <si>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</si>
  <si>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</si>
  <si>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</si>
  <si>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</si>
  <si>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</si>
  <si>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</si>
  <si>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</si>
  <si>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</si>
  <si>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</si>
  <si>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</si>
  <si>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</si>
  <si>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</si>
  <si>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</si>
  <si>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</si>
  <si>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</si>
  <si>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</si>
  <si>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</si>
  <si>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</si>
  <si>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</si>
  <si>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</si>
  <si>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</si>
  <si>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</si>
  <si>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</si>
  <si>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</si>
  <si>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</si>
  <si>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</si>
  <si>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</si>
  <si>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</si>
  <si>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</si>
  <si>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</si>
  <si>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</si>
  <si>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</si>
  <si>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</si>
  <si>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</si>
  <si>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</si>
  <si>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</si>
  <si>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</si>
  <si>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</si>
  <si>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</si>
  <si>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</si>
  <si>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</si>
  <si>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</si>
  <si>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</si>
  <si>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</si>
  <si>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</si>
  <si>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</si>
  <si>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</si>
  <si>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</si>
  <si>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</si>
  <si>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</si>
  <si>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</si>
  <si>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</si>
  <si>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</si>
  <si>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</si>
  <si>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</si>
  <si>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</si>
  <si>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</si>
  <si>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</si>
  <si>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</si>
  <si>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</si>
  <si>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</si>
  <si>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</si>
  <si>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</si>
  <si>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</si>
  <si>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</si>
  <si>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</si>
  <si>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</si>
  <si>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</si>
  <si>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</si>
  <si>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</si>
  <si>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</si>
  <si>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</si>
  <si>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</si>
  <si>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</si>
  <si>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</si>
  <si>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</si>
  <si>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</si>
  <si>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</si>
  <si>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</si>
  <si>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</si>
  <si>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</si>
  <si>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</si>
  <si>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</si>
  <si>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</si>
  <si>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</si>
  <si>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</si>
  <si>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</si>
  <si>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</si>
  <si>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</si>
  <si>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</si>
  <si>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</si>
  <si>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</si>
  <si>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</si>
  <si>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</si>
  <si>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</si>
  <si>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</si>
  <si>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</si>
  <si>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</si>
  <si>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</si>
  <si>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</si>
  <si>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</si>
  <si>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</si>
  <si>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</si>
  <si>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</si>
  <si>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</si>
  <si>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</si>
  <si>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</si>
  <si>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</si>
  <si>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</si>
  <si>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</si>
  <si>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</si>
  <si>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</si>
  <si>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</si>
  <si>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</si>
  <si>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</si>
  <si>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</si>
  <si>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</si>
  <si>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</si>
  <si>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</si>
  <si>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</si>
  <si>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</si>
  <si>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</si>
  <si>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</si>
  <si>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</si>
  <si>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</si>
  <si>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</si>
  <si>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</si>
  <si>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</si>
  <si>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</si>
  <si>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</si>
  <si>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</si>
  <si>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</si>
  <si>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</si>
  <si>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</si>
  <si>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</si>
  <si>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</si>
  <si>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</si>
  <si>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</si>
  <si>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</si>
  <si>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</si>
  <si>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</si>
  <si>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</si>
  <si>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</si>
  <si>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</si>
  <si>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</si>
  <si>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</si>
  <si>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</si>
  <si>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</si>
  <si>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</si>
  <si>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</si>
  <si>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</si>
  <si>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</si>
  <si>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</si>
  <si>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</si>
  <si>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</si>
  <si>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</si>
  <si>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</si>
  <si>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</si>
  <si>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</si>
  <si>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</si>
  <si>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</si>
  <si>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</si>
  <si>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</si>
  <si>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</si>
  <si>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</si>
  <si>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</si>
  <si>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</si>
  <si>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</si>
  <si>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</si>
  <si>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</si>
  <si>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</si>
  <si>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</si>
  <si>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</si>
  <si>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</si>
  <si>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</si>
  <si>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</si>
  <si>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</si>
  <si>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</si>
  <si>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</si>
  <si>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</si>
  <si>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</si>
  <si>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</si>
  <si>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</si>
  <si>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</si>
  <si>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</si>
  <si>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</si>
  <si>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</si>
  <si>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</si>
  <si>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</si>
  <si>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</si>
  <si>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</si>
  <si>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</si>
  <si>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</si>
  <si>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</si>
  <si>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</si>
  <si>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</si>
  <si>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</si>
  <si>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</si>
  <si>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</si>
  <si>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</si>
  <si>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</si>
  <si>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</si>
  <si>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</si>
  <si>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</si>
  <si>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</si>
  <si>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</si>
  <si>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</si>
  <si>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</si>
  <si>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</si>
  <si>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</si>
  <si>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</si>
  <si>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</si>
  <si>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</si>
  <si>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</si>
  <si>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</si>
  <si>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</si>
  <si>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</si>
  <si>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</si>
  <si>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</si>
  <si>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</si>
  <si>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</si>
  <si>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</si>
  <si>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</si>
  <si>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</si>
  <si>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</si>
  <si>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</si>
  <si>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</si>
  <si>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</si>
  <si>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</si>
  <si>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</si>
  <si>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</si>
  <si>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</si>
  <si>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</si>
  <si>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</si>
  <si>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</si>
  <si>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</si>
  <si>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</si>
  <si>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</si>
  <si>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CASA DE LA CULTURA DEL MUNICIPIO DE VALLE DE SANTIAGO, GTO.</t>
  </si>
  <si>
    <t>Correspondiente del 1 de Enero al AL 30 DE JUNIO DEL 2019</t>
  </si>
  <si>
    <t>___________________________________________________</t>
  </si>
  <si>
    <t>DIRECTORA DE CASA DE LA CULTURA</t>
  </si>
  <si>
    <t>LIC. IRENE BORJA PIMENTEL</t>
  </si>
  <si>
    <t>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</si>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</sst>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4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  <xf numFmtId="4" fontId="13" fillId="0" borderId="0" xfId="9" applyNumberFormat="1" applyFont="1"/>
    <xf numFmtId="0" fontId="2" fillId="0" borderId="0" xfId="0" applyFont="1" applyAlignment="1" applyProtection="1">
      <alignment horizontal="center"/>
      <protection locked="0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6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65" t="s">
        <v>651</v>
      </c>
      <c r="B1" s="165"/>
      <c r="C1" s="72"/>
      <c r="D1" s="69" t="s">
        <v>244</v>
      </c>
      <c r="E1" s="70">
        <v>2019</v>
      </c>
    </row>
    <row r="2" spans="1:5" ht="18.95" customHeight="1" x14ac:dyDescent="0.2">
      <c r="A2" s="166" t="s">
        <v>557</v>
      </c>
      <c r="B2" s="166"/>
      <c r="C2" s="91"/>
      <c r="D2" s="69" t="s">
        <v>246</v>
      </c>
      <c r="E2" s="72" t="s">
        <v>247</v>
      </c>
    </row>
    <row r="3" spans="1:5" ht="18.95" customHeight="1" x14ac:dyDescent="0.2">
      <c r="A3" s="167" t="s">
        <v>652</v>
      </c>
      <c r="B3" s="167"/>
      <c r="C3" s="72"/>
      <c r="D3" s="69" t="s">
        <v>248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2" t="s">
        <v>646</v>
      </c>
      <c r="B23" s="163" t="s">
        <v>361</v>
      </c>
    </row>
    <row r="24" spans="1:2" x14ac:dyDescent="0.2">
      <c r="A24" s="162" t="s">
        <v>647</v>
      </c>
      <c r="B24" s="163" t="s">
        <v>648</v>
      </c>
    </row>
    <row r="25" spans="1:2" s="161" customFormat="1" x14ac:dyDescent="0.2">
      <c r="A25" s="162" t="s">
        <v>649</v>
      </c>
      <c r="B25" s="163" t="s">
        <v>644</v>
      </c>
    </row>
    <row r="26" spans="1:2" x14ac:dyDescent="0.2">
      <c r="A26" s="162" t="s">
        <v>650</v>
      </c>
      <c r="B26" s="163" t="s">
        <v>415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x14ac:dyDescent="0.2">
      <c r="A32" s="39"/>
      <c r="B32" s="42"/>
    </row>
    <row r="33" spans="1:5" x14ac:dyDescent="0.2">
      <c r="A33" s="39"/>
      <c r="B33" s="41"/>
    </row>
    <row r="34" spans="1:5" x14ac:dyDescent="0.2">
      <c r="A34" s="100" t="s">
        <v>86</v>
      </c>
      <c r="B34" s="101" t="s">
        <v>81</v>
      </c>
    </row>
    <row r="35" spans="1:5" x14ac:dyDescent="0.2">
      <c r="A35" s="100" t="s">
        <v>87</v>
      </c>
      <c r="B35" s="101" t="s">
        <v>82</v>
      </c>
    </row>
    <row r="36" spans="1:5" x14ac:dyDescent="0.2">
      <c r="A36" s="39"/>
      <c r="B36" s="42"/>
    </row>
    <row r="37" spans="1:5" x14ac:dyDescent="0.2">
      <c r="A37" s="39"/>
      <c r="B37" s="40" t="s">
        <v>84</v>
      </c>
    </row>
    <row r="38" spans="1:5" x14ac:dyDescent="0.2">
      <c r="A38" s="39" t="s">
        <v>85</v>
      </c>
      <c r="B38" s="101" t="s">
        <v>33</v>
      </c>
    </row>
    <row r="39" spans="1:5" x14ac:dyDescent="0.2">
      <c r="A39" s="39"/>
      <c r="B39" s="101" t="s">
        <v>34</v>
      </c>
    </row>
    <row r="40" spans="1:5" ht="12" thickBot="1" x14ac:dyDescent="0.25">
      <c r="A40" s="43"/>
      <c r="B40" s="44"/>
    </row>
    <row r="44" spans="1:5" x14ac:dyDescent="0.2">
      <c r="A44" s="193" t="s">
        <v>653</v>
      </c>
      <c r="B44" s="193"/>
      <c r="C44" s="193" t="s">
        <v>656</v>
      </c>
      <c r="D44" s="193"/>
      <c r="E44" s="193"/>
    </row>
    <row r="45" spans="1:5" x14ac:dyDescent="0.2">
      <c r="A45" s="193" t="s">
        <v>654</v>
      </c>
      <c r="B45" s="193"/>
      <c r="C45" s="193" t="s">
        <v>657</v>
      </c>
      <c r="D45" s="193"/>
      <c r="E45" s="193"/>
    </row>
    <row r="46" spans="1:5" x14ac:dyDescent="0.2">
      <c r="A46" s="193" t="s">
        <v>655</v>
      </c>
      <c r="B46" s="193"/>
      <c r="C46" s="193" t="s">
        <v>658</v>
      </c>
      <c r="D46" s="193"/>
      <c r="E46" s="193"/>
    </row>
  </sheetData>
  <sheetProtection formatCells="0" formatColumns="0" formatRows="0" autoFilter="0" pivotTables="0"/>
  <mergeCells count="9">
    <mergeCell ref="A46:B46"/>
    <mergeCell ref="C44:E44"/>
    <mergeCell ref="C45:E45"/>
    <mergeCell ref="C46:E46"/>
    <mergeCell ref="A1:B1"/>
    <mergeCell ref="A2:B2"/>
    <mergeCell ref="A3:B3"/>
    <mergeCell ref="A44:B44"/>
    <mergeCell ref="A45:B45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6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71" t="s">
        <v>651</v>
      </c>
      <c r="B1" s="172"/>
      <c r="C1" s="173"/>
    </row>
    <row r="2" spans="1:3" s="92" customFormat="1" ht="18" customHeight="1" x14ac:dyDescent="0.25">
      <c r="A2" s="174" t="s">
        <v>554</v>
      </c>
      <c r="B2" s="175"/>
      <c r="C2" s="176"/>
    </row>
    <row r="3" spans="1:3" s="92" customFormat="1" ht="18" customHeight="1" x14ac:dyDescent="0.25">
      <c r="A3" s="174" t="s">
        <v>652</v>
      </c>
      <c r="B3" s="175"/>
      <c r="C3" s="176"/>
    </row>
    <row r="4" spans="1:3" s="95" customFormat="1" ht="18" customHeight="1" x14ac:dyDescent="0.2">
      <c r="A4" s="177" t="s">
        <v>550</v>
      </c>
      <c r="B4" s="178"/>
      <c r="C4" s="179"/>
    </row>
    <row r="5" spans="1:3" s="93" customFormat="1" x14ac:dyDescent="0.2">
      <c r="A5" s="113" t="s">
        <v>590</v>
      </c>
      <c r="B5" s="113"/>
      <c r="C5" s="114">
        <v>1334626.1200000001</v>
      </c>
    </row>
    <row r="6" spans="1:3" x14ac:dyDescent="0.2">
      <c r="A6" s="115"/>
      <c r="B6" s="116"/>
      <c r="C6" s="117"/>
    </row>
    <row r="7" spans="1:3" x14ac:dyDescent="0.2">
      <c r="A7" s="126" t="s">
        <v>591</v>
      </c>
      <c r="B7" s="126"/>
      <c r="C7" s="118">
        <f>SUM(C8:C13)</f>
        <v>0</v>
      </c>
    </row>
    <row r="8" spans="1:3" x14ac:dyDescent="0.2">
      <c r="A8" s="135" t="s">
        <v>592</v>
      </c>
      <c r="B8" s="134" t="s">
        <v>399</v>
      </c>
      <c r="C8" s="119">
        <v>0</v>
      </c>
    </row>
    <row r="9" spans="1:3" x14ac:dyDescent="0.2">
      <c r="A9" s="120" t="s">
        <v>593</v>
      </c>
      <c r="B9" s="121" t="s">
        <v>602</v>
      </c>
      <c r="C9" s="119">
        <v>0</v>
      </c>
    </row>
    <row r="10" spans="1:3" x14ac:dyDescent="0.2">
      <c r="A10" s="120" t="s">
        <v>594</v>
      </c>
      <c r="B10" s="121" t="s">
        <v>407</v>
      </c>
      <c r="C10" s="119">
        <v>0</v>
      </c>
    </row>
    <row r="11" spans="1:3" x14ac:dyDescent="0.2">
      <c r="A11" s="120" t="s">
        <v>595</v>
      </c>
      <c r="B11" s="121" t="s">
        <v>408</v>
      </c>
      <c r="C11" s="119">
        <v>0</v>
      </c>
    </row>
    <row r="12" spans="1:3" x14ac:dyDescent="0.2">
      <c r="A12" s="120" t="s">
        <v>596</v>
      </c>
      <c r="B12" s="121" t="s">
        <v>409</v>
      </c>
      <c r="C12" s="119">
        <v>0</v>
      </c>
    </row>
    <row r="13" spans="1:3" x14ac:dyDescent="0.2">
      <c r="A13" s="122" t="s">
        <v>597</v>
      </c>
      <c r="B13" s="123" t="s">
        <v>598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126</v>
      </c>
      <c r="B15" s="116"/>
      <c r="C15" s="118">
        <f>SUM(C16:C18)</f>
        <v>0</v>
      </c>
    </row>
    <row r="16" spans="1:3" x14ac:dyDescent="0.2">
      <c r="A16" s="127">
        <v>3.1</v>
      </c>
      <c r="B16" s="121" t="s">
        <v>601</v>
      </c>
      <c r="C16" s="119">
        <v>0</v>
      </c>
    </row>
    <row r="17" spans="1:3" x14ac:dyDescent="0.2">
      <c r="A17" s="128">
        <v>3.2</v>
      </c>
      <c r="B17" s="121" t="s">
        <v>599</v>
      </c>
      <c r="C17" s="119">
        <v>0</v>
      </c>
    </row>
    <row r="18" spans="1:3" x14ac:dyDescent="0.2">
      <c r="A18" s="128">
        <v>3.3</v>
      </c>
      <c r="B18" s="123" t="s">
        <v>600</v>
      </c>
      <c r="C18" s="129">
        <v>0</v>
      </c>
    </row>
    <row r="19" spans="1:3" x14ac:dyDescent="0.2">
      <c r="A19" s="115"/>
      <c r="B19" s="130"/>
      <c r="C19" s="131"/>
    </row>
    <row r="20" spans="1:3" x14ac:dyDescent="0.2">
      <c r="A20" s="132" t="s">
        <v>125</v>
      </c>
      <c r="B20" s="132"/>
      <c r="C20" s="114">
        <f>C5+C7-C15</f>
        <v>1334626.1200000001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80" t="s">
        <v>651</v>
      </c>
      <c r="B1" s="181"/>
      <c r="C1" s="182"/>
    </row>
    <row r="2" spans="1:3" s="96" customFormat="1" ht="18.95" customHeight="1" x14ac:dyDescent="0.25">
      <c r="A2" s="183" t="s">
        <v>555</v>
      </c>
      <c r="B2" s="184"/>
      <c r="C2" s="185"/>
    </row>
    <row r="3" spans="1:3" s="96" customFormat="1" ht="18.95" customHeight="1" x14ac:dyDescent="0.25">
      <c r="A3" s="183" t="s">
        <v>652</v>
      </c>
      <c r="B3" s="184"/>
      <c r="C3" s="185"/>
    </row>
    <row r="4" spans="1:3" s="97" customFormat="1" x14ac:dyDescent="0.2">
      <c r="A4" s="177" t="s">
        <v>550</v>
      </c>
      <c r="B4" s="178"/>
      <c r="C4" s="179"/>
    </row>
    <row r="5" spans="1:3" x14ac:dyDescent="0.2">
      <c r="A5" s="144" t="s">
        <v>603</v>
      </c>
      <c r="B5" s="113"/>
      <c r="C5" s="137">
        <v>1227626.42</v>
      </c>
    </row>
    <row r="6" spans="1:3" x14ac:dyDescent="0.2">
      <c r="A6" s="138"/>
      <c r="B6" s="116"/>
      <c r="C6" s="139"/>
    </row>
    <row r="7" spans="1:3" x14ac:dyDescent="0.2">
      <c r="A7" s="126" t="s">
        <v>604</v>
      </c>
      <c r="B7" s="140"/>
      <c r="C7" s="118">
        <f>SUM(C8:C28)</f>
        <v>93132.01</v>
      </c>
    </row>
    <row r="8" spans="1:3" x14ac:dyDescent="0.2">
      <c r="A8" s="145">
        <v>2.1</v>
      </c>
      <c r="B8" s="146" t="s">
        <v>427</v>
      </c>
      <c r="C8" s="147">
        <v>0</v>
      </c>
    </row>
    <row r="9" spans="1:3" x14ac:dyDescent="0.2">
      <c r="A9" s="145">
        <v>2.2000000000000002</v>
      </c>
      <c r="B9" s="146" t="s">
        <v>424</v>
      </c>
      <c r="C9" s="147">
        <v>0</v>
      </c>
    </row>
    <row r="10" spans="1:3" x14ac:dyDescent="0.2">
      <c r="A10" s="154">
        <v>2.2999999999999998</v>
      </c>
      <c r="B10" s="136" t="s">
        <v>293</v>
      </c>
      <c r="C10" s="147">
        <v>12848</v>
      </c>
    </row>
    <row r="11" spans="1:3" x14ac:dyDescent="0.2">
      <c r="A11" s="154">
        <v>2.4</v>
      </c>
      <c r="B11" s="136" t="s">
        <v>294</v>
      </c>
      <c r="C11" s="147">
        <v>80284.009999999995</v>
      </c>
    </row>
    <row r="12" spans="1:3" x14ac:dyDescent="0.2">
      <c r="A12" s="154">
        <v>2.5</v>
      </c>
      <c r="B12" s="136" t="s">
        <v>295</v>
      </c>
      <c r="C12" s="147">
        <v>0</v>
      </c>
    </row>
    <row r="13" spans="1:3" x14ac:dyDescent="0.2">
      <c r="A13" s="154">
        <v>2.6</v>
      </c>
      <c r="B13" s="136" t="s">
        <v>296</v>
      </c>
      <c r="C13" s="147">
        <v>0</v>
      </c>
    </row>
    <row r="14" spans="1:3" x14ac:dyDescent="0.2">
      <c r="A14" s="154">
        <v>2.7</v>
      </c>
      <c r="B14" s="136" t="s">
        <v>297</v>
      </c>
      <c r="C14" s="147">
        <v>0</v>
      </c>
    </row>
    <row r="15" spans="1:3" x14ac:dyDescent="0.2">
      <c r="A15" s="154">
        <v>2.8</v>
      </c>
      <c r="B15" s="136" t="s">
        <v>298</v>
      </c>
      <c r="C15" s="147">
        <v>0</v>
      </c>
    </row>
    <row r="16" spans="1:3" x14ac:dyDescent="0.2">
      <c r="A16" s="154">
        <v>2.9</v>
      </c>
      <c r="B16" s="136" t="s">
        <v>300</v>
      </c>
      <c r="C16" s="147">
        <v>0</v>
      </c>
    </row>
    <row r="17" spans="1:3" x14ac:dyDescent="0.2">
      <c r="A17" s="154" t="s">
        <v>605</v>
      </c>
      <c r="B17" s="136" t="s">
        <v>606</v>
      </c>
      <c r="C17" s="147">
        <v>0</v>
      </c>
    </row>
    <row r="18" spans="1:3" x14ac:dyDescent="0.2">
      <c r="A18" s="154" t="s">
        <v>635</v>
      </c>
      <c r="B18" s="136" t="s">
        <v>302</v>
      </c>
      <c r="C18" s="147">
        <v>0</v>
      </c>
    </row>
    <row r="19" spans="1:3" x14ac:dyDescent="0.2">
      <c r="A19" s="154" t="s">
        <v>636</v>
      </c>
      <c r="B19" s="136" t="s">
        <v>607</v>
      </c>
      <c r="C19" s="147">
        <v>0</v>
      </c>
    </row>
    <row r="20" spans="1:3" x14ac:dyDescent="0.2">
      <c r="A20" s="154" t="s">
        <v>637</v>
      </c>
      <c r="B20" s="136" t="s">
        <v>608</v>
      </c>
      <c r="C20" s="147">
        <v>0</v>
      </c>
    </row>
    <row r="21" spans="1:3" x14ac:dyDescent="0.2">
      <c r="A21" s="154" t="s">
        <v>638</v>
      </c>
      <c r="B21" s="136" t="s">
        <v>609</v>
      </c>
      <c r="C21" s="147">
        <v>0</v>
      </c>
    </row>
    <row r="22" spans="1:3" ht="15" x14ac:dyDescent="0.25">
      <c r="A22" s="155" t="s">
        <v>610</v>
      </c>
      <c r="B22" s="136" t="s">
        <v>611</v>
      </c>
      <c r="C22" s="147">
        <v>0</v>
      </c>
    </row>
    <row r="23" spans="1:3" x14ac:dyDescent="0.2">
      <c r="A23" s="154" t="s">
        <v>612</v>
      </c>
      <c r="B23" s="136" t="s">
        <v>613</v>
      </c>
      <c r="C23" s="147">
        <v>0</v>
      </c>
    </row>
    <row r="24" spans="1:3" x14ac:dyDescent="0.2">
      <c r="A24" s="154" t="s">
        <v>614</v>
      </c>
      <c r="B24" s="136" t="s">
        <v>615</v>
      </c>
      <c r="C24" s="147">
        <v>0</v>
      </c>
    </row>
    <row r="25" spans="1:3" x14ac:dyDescent="0.2">
      <c r="A25" s="154" t="s">
        <v>616</v>
      </c>
      <c r="B25" s="136" t="s">
        <v>617</v>
      </c>
      <c r="C25" s="147">
        <v>0</v>
      </c>
    </row>
    <row r="26" spans="1:3" x14ac:dyDescent="0.2">
      <c r="A26" s="154" t="s">
        <v>618</v>
      </c>
      <c r="B26" s="136" t="s">
        <v>619</v>
      </c>
      <c r="C26" s="147">
        <v>0</v>
      </c>
    </row>
    <row r="27" spans="1:3" x14ac:dyDescent="0.2">
      <c r="A27" s="154" t="s">
        <v>620</v>
      </c>
      <c r="B27" s="136" t="s">
        <v>621</v>
      </c>
      <c r="C27" s="147">
        <v>0</v>
      </c>
    </row>
    <row r="28" spans="1:3" x14ac:dyDescent="0.2">
      <c r="A28" s="154" t="s">
        <v>622</v>
      </c>
      <c r="B28" s="146" t="s">
        <v>623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624</v>
      </c>
      <c r="B30" s="151"/>
      <c r="C30" s="152">
        <f>SUM(C31:C37)</f>
        <v>0</v>
      </c>
    </row>
    <row r="31" spans="1:3" x14ac:dyDescent="0.2">
      <c r="A31" s="154" t="s">
        <v>625</v>
      </c>
      <c r="B31" s="136" t="s">
        <v>496</v>
      </c>
      <c r="C31" s="147">
        <v>0</v>
      </c>
    </row>
    <row r="32" spans="1:3" x14ac:dyDescent="0.2">
      <c r="A32" s="154" t="s">
        <v>626</v>
      </c>
      <c r="B32" s="136" t="s">
        <v>123</v>
      </c>
      <c r="C32" s="147">
        <v>0</v>
      </c>
    </row>
    <row r="33" spans="1:3" x14ac:dyDescent="0.2">
      <c r="A33" s="154" t="s">
        <v>627</v>
      </c>
      <c r="B33" s="136" t="s">
        <v>506</v>
      </c>
      <c r="C33" s="147">
        <v>0</v>
      </c>
    </row>
    <row r="34" spans="1:3" x14ac:dyDescent="0.2">
      <c r="A34" s="154" t="s">
        <v>628</v>
      </c>
      <c r="B34" s="136" t="s">
        <v>629</v>
      </c>
      <c r="C34" s="147">
        <v>0</v>
      </c>
    </row>
    <row r="35" spans="1:3" x14ac:dyDescent="0.2">
      <c r="A35" s="154" t="s">
        <v>630</v>
      </c>
      <c r="B35" s="136" t="s">
        <v>631</v>
      </c>
      <c r="C35" s="147">
        <v>0</v>
      </c>
    </row>
    <row r="36" spans="1:3" x14ac:dyDescent="0.2">
      <c r="A36" s="154" t="s">
        <v>632</v>
      </c>
      <c r="B36" s="136" t="s">
        <v>514</v>
      </c>
      <c r="C36" s="147">
        <v>0</v>
      </c>
    </row>
    <row r="37" spans="1:3" x14ac:dyDescent="0.2">
      <c r="A37" s="154" t="s">
        <v>633</v>
      </c>
      <c r="B37" s="146" t="s">
        <v>634</v>
      </c>
      <c r="C37" s="153">
        <v>0</v>
      </c>
    </row>
    <row r="38" spans="1:3" x14ac:dyDescent="0.2">
      <c r="A38" s="138"/>
      <c r="B38" s="141"/>
      <c r="C38" s="142"/>
    </row>
    <row r="39" spans="1:3" x14ac:dyDescent="0.2">
      <c r="A39" s="143" t="s">
        <v>127</v>
      </c>
      <c r="B39" s="113"/>
      <c r="C39" s="114">
        <f>C5-C7+C30</f>
        <v>1134494.4099999999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70" t="s">
        <v>651</v>
      </c>
      <c r="B1" s="186"/>
      <c r="C1" s="186"/>
      <c r="D1" s="186"/>
      <c r="E1" s="186"/>
      <c r="F1" s="186"/>
      <c r="G1" s="82" t="s">
        <v>244</v>
      </c>
      <c r="H1" s="83">
        <f>'Notas a los Edos Financieros'!E1</f>
        <v>2019</v>
      </c>
    </row>
    <row r="2" spans="1:10" ht="18.95" customHeight="1" x14ac:dyDescent="0.2">
      <c r="A2" s="170" t="s">
        <v>556</v>
      </c>
      <c r="B2" s="186"/>
      <c r="C2" s="186"/>
      <c r="D2" s="186"/>
      <c r="E2" s="186"/>
      <c r="F2" s="186"/>
      <c r="G2" s="82" t="s">
        <v>246</v>
      </c>
      <c r="H2" s="83" t="str">
        <f>'Notas a los Edos Financieros'!E2</f>
        <v>Trimestral</v>
      </c>
    </row>
    <row r="3" spans="1:10" ht="18.95" customHeight="1" x14ac:dyDescent="0.2">
      <c r="A3" s="187" t="s">
        <v>652</v>
      </c>
      <c r="B3" s="188"/>
      <c r="C3" s="188"/>
      <c r="D3" s="188"/>
      <c r="E3" s="188"/>
      <c r="F3" s="188"/>
      <c r="G3" s="82" t="s">
        <v>248</v>
      </c>
      <c r="H3" s="83">
        <f>'Notas a los Edos Financieros'!E3</f>
        <v>1</v>
      </c>
    </row>
    <row r="4" spans="1:10" x14ac:dyDescent="0.2">
      <c r="A4" s="85" t="s">
        <v>249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 x14ac:dyDescent="0.2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x14ac:dyDescent="0.2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2675455</v>
      </c>
      <c r="D36" s="89">
        <v>0</v>
      </c>
      <c r="E36" s="89">
        <v>0</v>
      </c>
      <c r="F36" s="89">
        <v>2873412.36</v>
      </c>
    </row>
    <row r="37" spans="1:6" x14ac:dyDescent="0.2">
      <c r="A37" s="84">
        <v>8120</v>
      </c>
      <c r="B37" s="84" t="s">
        <v>138</v>
      </c>
      <c r="C37" s="192">
        <f>C36-C40</f>
        <v>-1896.5200000000186</v>
      </c>
      <c r="D37" s="89">
        <v>0</v>
      </c>
      <c r="E37" s="89">
        <v>0</v>
      </c>
      <c r="F37" s="192">
        <f>F36-F40</f>
        <v>1538786.2399999998</v>
      </c>
    </row>
    <row r="38" spans="1:6" x14ac:dyDescent="0.2">
      <c r="A38" s="84">
        <v>8130</v>
      </c>
      <c r="B38" s="84" t="s">
        <v>137</v>
      </c>
      <c r="C38" s="89">
        <v>2748891.48</v>
      </c>
      <c r="D38" s="89">
        <v>0</v>
      </c>
      <c r="E38" s="89">
        <v>0</v>
      </c>
      <c r="F38" s="89">
        <v>2873412.36</v>
      </c>
    </row>
    <row r="39" spans="1:6" x14ac:dyDescent="0.2">
      <c r="A39" s="84">
        <v>8140</v>
      </c>
      <c r="B39" s="84" t="s">
        <v>136</v>
      </c>
      <c r="C39" s="89">
        <v>2677351.52</v>
      </c>
      <c r="D39" s="89">
        <v>0</v>
      </c>
      <c r="E39" s="89">
        <v>0</v>
      </c>
      <c r="F39" s="89">
        <v>1334626.1200000001</v>
      </c>
    </row>
    <row r="40" spans="1:6" x14ac:dyDescent="0.2">
      <c r="A40" s="84">
        <v>8150</v>
      </c>
      <c r="B40" s="84" t="s">
        <v>135</v>
      </c>
      <c r="C40" s="89">
        <v>2677351.52</v>
      </c>
      <c r="D40" s="89">
        <v>0</v>
      </c>
      <c r="E40" s="89">
        <v>0</v>
      </c>
      <c r="F40" s="89">
        <v>1334626.1200000001</v>
      </c>
    </row>
    <row r="41" spans="1:6" x14ac:dyDescent="0.2">
      <c r="A41" s="84">
        <v>8210</v>
      </c>
      <c r="B41" s="84" t="s">
        <v>134</v>
      </c>
      <c r="C41" s="89">
        <v>2675455</v>
      </c>
      <c r="D41" s="89">
        <v>0</v>
      </c>
      <c r="E41" s="89">
        <v>0</v>
      </c>
      <c r="F41" s="89">
        <v>2873412.36</v>
      </c>
    </row>
    <row r="42" spans="1:6" x14ac:dyDescent="0.2">
      <c r="A42" s="84">
        <v>8220</v>
      </c>
      <c r="B42" s="84" t="s">
        <v>133</v>
      </c>
      <c r="C42" s="192">
        <f>C43-C46</f>
        <v>199808.62000000011</v>
      </c>
      <c r="D42" s="89">
        <v>0</v>
      </c>
      <c r="E42" s="89">
        <v>0</v>
      </c>
      <c r="F42" s="192">
        <f>F43-F46</f>
        <v>1645785.94</v>
      </c>
    </row>
    <row r="43" spans="1:6" x14ac:dyDescent="0.2">
      <c r="A43" s="84">
        <v>8230</v>
      </c>
      <c r="B43" s="84" t="s">
        <v>132</v>
      </c>
      <c r="C43" s="89">
        <v>2748891.48</v>
      </c>
      <c r="D43" s="89">
        <v>0</v>
      </c>
      <c r="E43" s="89">
        <v>0</v>
      </c>
      <c r="F43" s="89">
        <v>2873412.36</v>
      </c>
    </row>
    <row r="44" spans="1:6" x14ac:dyDescent="0.2">
      <c r="A44" s="84">
        <v>8240</v>
      </c>
      <c r="B44" s="84" t="s">
        <v>131</v>
      </c>
      <c r="C44" s="89">
        <v>2549082.86</v>
      </c>
      <c r="D44" s="89">
        <v>0</v>
      </c>
      <c r="E44" s="89">
        <v>0</v>
      </c>
      <c r="F44" s="89">
        <v>1227626.42</v>
      </c>
    </row>
    <row r="45" spans="1:6" x14ac:dyDescent="0.2">
      <c r="A45" s="84">
        <v>8250</v>
      </c>
      <c r="B45" s="84" t="s">
        <v>130</v>
      </c>
      <c r="C45" s="89">
        <v>2549082.86</v>
      </c>
      <c r="D45" s="89">
        <v>0</v>
      </c>
      <c r="E45" s="89">
        <v>0</v>
      </c>
      <c r="F45" s="89">
        <v>1227626.42</v>
      </c>
    </row>
    <row r="46" spans="1:6" x14ac:dyDescent="0.2">
      <c r="A46" s="84">
        <v>8260</v>
      </c>
      <c r="B46" s="84" t="s">
        <v>129</v>
      </c>
      <c r="C46" s="89">
        <v>2549082.86</v>
      </c>
      <c r="D46" s="89">
        <v>0</v>
      </c>
      <c r="E46" s="89">
        <v>0</v>
      </c>
      <c r="F46" s="89">
        <v>1227626.42</v>
      </c>
    </row>
    <row r="47" spans="1:6" x14ac:dyDescent="0.2">
      <c r="A47" s="84">
        <v>8270</v>
      </c>
      <c r="B47" s="84" t="s">
        <v>128</v>
      </c>
      <c r="C47" s="89">
        <v>2460441.13</v>
      </c>
      <c r="D47" s="89">
        <v>0</v>
      </c>
      <c r="E47" s="89">
        <v>0</v>
      </c>
      <c r="F47" s="89">
        <v>1227626.42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22" zoomScaleNormal="100" zoomScaleSheetLayoutView="100" workbookViewId="0">
      <selection activeCell="A48" sqref="A4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189" t="s">
        <v>37</v>
      </c>
      <c r="B5" s="189"/>
      <c r="C5" s="189"/>
      <c r="D5" s="189"/>
      <c r="E5" s="189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7" t="s">
        <v>40</v>
      </c>
      <c r="B10" s="190" t="s">
        <v>41</v>
      </c>
      <c r="C10" s="190"/>
      <c r="D10" s="190"/>
      <c r="E10" s="190"/>
    </row>
    <row r="11" spans="1:8" s="11" customFormat="1" ht="12.95" customHeight="1" x14ac:dyDescent="0.2">
      <c r="A11" s="158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8" t="s">
        <v>44</v>
      </c>
      <c r="B12" s="190" t="s">
        <v>45</v>
      </c>
      <c r="C12" s="190"/>
      <c r="D12" s="190"/>
      <c r="E12" s="190"/>
    </row>
    <row r="13" spans="1:8" s="11" customFormat="1" ht="26.1" customHeight="1" x14ac:dyDescent="0.2">
      <c r="A13" s="158" t="s">
        <v>46</v>
      </c>
      <c r="B13" s="190" t="s">
        <v>47</v>
      </c>
      <c r="C13" s="190"/>
      <c r="D13" s="190"/>
      <c r="E13" s="190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48</v>
      </c>
      <c r="B15" s="28" t="s">
        <v>49</v>
      </c>
    </row>
    <row r="16" spans="1:8" s="11" customFormat="1" ht="12.95" customHeight="1" x14ac:dyDescent="0.2">
      <c r="A16" s="158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641</v>
      </c>
    </row>
    <row r="19" spans="1:8" s="11" customFormat="1" ht="12.95" customHeight="1" x14ac:dyDescent="0.2">
      <c r="A19" s="159" t="s">
        <v>639</v>
      </c>
    </row>
    <row r="20" spans="1:8" s="11" customFormat="1" ht="12.95" customHeight="1" x14ac:dyDescent="0.2">
      <c r="A20" s="159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91" t="s">
        <v>52</v>
      </c>
      <c r="C31" s="191"/>
      <c r="D31" s="191"/>
      <c r="E31" s="191"/>
      <c r="H31" s="15"/>
    </row>
    <row r="32" spans="1:8" s="11" customFormat="1" ht="22.5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68" t="s">
        <v>651</v>
      </c>
      <c r="B1" s="169"/>
      <c r="C1" s="169"/>
      <c r="D1" s="169"/>
      <c r="E1" s="169"/>
      <c r="F1" s="169"/>
      <c r="G1" s="69" t="s">
        <v>244</v>
      </c>
      <c r="H1" s="80">
        <v>2019</v>
      </c>
    </row>
    <row r="2" spans="1:8" s="71" customFormat="1" ht="18.95" customHeight="1" x14ac:dyDescent="0.25">
      <c r="A2" s="168" t="s">
        <v>245</v>
      </c>
      <c r="B2" s="169"/>
      <c r="C2" s="169"/>
      <c r="D2" s="169"/>
      <c r="E2" s="169"/>
      <c r="F2" s="169"/>
      <c r="G2" s="69" t="s">
        <v>246</v>
      </c>
      <c r="H2" s="80" t="str">
        <f>'Notas a los Edos Financieros'!E2</f>
        <v>Trimestral</v>
      </c>
    </row>
    <row r="3" spans="1:8" s="71" customFormat="1" ht="18.95" customHeight="1" x14ac:dyDescent="0.25">
      <c r="A3" s="168" t="s">
        <v>652</v>
      </c>
      <c r="B3" s="169"/>
      <c r="C3" s="169"/>
      <c r="D3" s="169"/>
      <c r="E3" s="169"/>
      <c r="F3" s="169"/>
      <c r="G3" s="69" t="s">
        <v>248</v>
      </c>
      <c r="H3" s="80">
        <f>'Notas a los Edos Financieros'!E3</f>
        <v>1</v>
      </c>
    </row>
    <row r="4" spans="1:8" x14ac:dyDescent="0.2">
      <c r="A4" s="73" t="s">
        <v>249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0</v>
      </c>
    </row>
    <row r="9" spans="1:8" x14ac:dyDescent="0.2">
      <c r="A9" s="77">
        <v>1115</v>
      </c>
      <c r="B9" s="75" t="s">
        <v>251</v>
      </c>
      <c r="C9" s="79">
        <v>0</v>
      </c>
    </row>
    <row r="10" spans="1:8" x14ac:dyDescent="0.2">
      <c r="A10" s="77">
        <v>1121</v>
      </c>
      <c r="B10" s="75" t="s">
        <v>252</v>
      </c>
      <c r="C10" s="79">
        <v>0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x14ac:dyDescent="0.2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-0.2</v>
      </c>
      <c r="D15" s="79">
        <v>-0.2</v>
      </c>
      <c r="E15" s="79">
        <v>-0.2</v>
      </c>
      <c r="F15" s="79">
        <v>-0.2</v>
      </c>
      <c r="G15" s="79">
        <v>-0.2</v>
      </c>
    </row>
    <row r="16" spans="1:8" x14ac:dyDescent="0.2">
      <c r="A16" s="77">
        <v>1124</v>
      </c>
      <c r="B16" s="75" t="s">
        <v>255</v>
      </c>
      <c r="C16" s="79">
        <v>3365.39</v>
      </c>
      <c r="D16" s="79">
        <v>3373.81</v>
      </c>
      <c r="E16" s="79">
        <v>3570.81</v>
      </c>
      <c r="F16" s="79">
        <v>4290.41</v>
      </c>
      <c r="G16" s="79">
        <v>3986.02</v>
      </c>
    </row>
    <row r="18" spans="1:8" x14ac:dyDescent="0.2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25300</v>
      </c>
      <c r="D20" s="79">
        <v>25300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3000</v>
      </c>
      <c r="D21" s="79">
        <v>3000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f>SUM(C31:C35)</f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x14ac:dyDescent="0.2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f>C40</f>
        <v>0</v>
      </c>
    </row>
    <row r="40" spans="1:8" x14ac:dyDescent="0.2">
      <c r="A40" s="77">
        <v>1151</v>
      </c>
      <c r="B40" s="75" t="s">
        <v>279</v>
      </c>
      <c r="C40" s="79">
        <v>0</v>
      </c>
    </row>
    <row r="42" spans="1:8" x14ac:dyDescent="0.2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x14ac:dyDescent="0.2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9" x14ac:dyDescent="0.2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79">
        <f>SUM(C53:C59)</f>
        <v>0</v>
      </c>
      <c r="D52" s="79">
        <f>SUM(D53:D59)</f>
        <v>0</v>
      </c>
      <c r="E52" s="79">
        <f>SUM(E53:E59)</f>
        <v>0</v>
      </c>
    </row>
    <row r="53" spans="1:9" x14ac:dyDescent="0.2">
      <c r="A53" s="77">
        <v>1231</v>
      </c>
      <c r="B53" s="75" t="s">
        <v>285</v>
      </c>
      <c r="C53" s="79">
        <v>0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287</v>
      </c>
      <c r="C55" s="79">
        <v>0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288</v>
      </c>
      <c r="C56" s="79">
        <v>0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289</v>
      </c>
      <c r="C57" s="79">
        <v>0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290</v>
      </c>
      <c r="C58" s="79">
        <v>0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292</v>
      </c>
      <c r="C60" s="79">
        <f>SUM(C61:C68)</f>
        <v>628417.43999999994</v>
      </c>
      <c r="D60" s="79">
        <f t="shared" ref="D60:E60" si="0">SUM(D61:D68)</f>
        <v>0</v>
      </c>
      <c r="E60" s="79">
        <f t="shared" si="0"/>
        <v>-262069.04</v>
      </c>
    </row>
    <row r="61" spans="1:9" x14ac:dyDescent="0.2">
      <c r="A61" s="77">
        <v>1241</v>
      </c>
      <c r="B61" s="75" t="s">
        <v>293</v>
      </c>
      <c r="C61" s="79">
        <v>82049.27</v>
      </c>
      <c r="D61" s="79">
        <v>0</v>
      </c>
      <c r="E61" s="79">
        <v>-39727.26</v>
      </c>
    </row>
    <row r="62" spans="1:9" x14ac:dyDescent="0.2">
      <c r="A62" s="77">
        <v>1242</v>
      </c>
      <c r="B62" s="75" t="s">
        <v>294</v>
      </c>
      <c r="C62" s="79">
        <v>301659.74</v>
      </c>
      <c r="D62" s="79">
        <v>0</v>
      </c>
      <c r="E62" s="79">
        <v>-30985.279999999999</v>
      </c>
    </row>
    <row r="63" spans="1:9" x14ac:dyDescent="0.2">
      <c r="A63" s="77">
        <v>1243</v>
      </c>
      <c r="B63" s="75" t="s">
        <v>295</v>
      </c>
      <c r="C63" s="79">
        <v>0</v>
      </c>
      <c r="D63" s="79">
        <v>0</v>
      </c>
      <c r="E63" s="79">
        <v>0</v>
      </c>
    </row>
    <row r="64" spans="1:9" x14ac:dyDescent="0.2">
      <c r="A64" s="77">
        <v>1244</v>
      </c>
      <c r="B64" s="75" t="s">
        <v>296</v>
      </c>
      <c r="C64" s="79">
        <v>219720.43</v>
      </c>
      <c r="D64" s="79">
        <v>0</v>
      </c>
      <c r="E64" s="79">
        <v>-191356.5</v>
      </c>
    </row>
    <row r="65" spans="1:9" x14ac:dyDescent="0.2">
      <c r="A65" s="77">
        <v>1245</v>
      </c>
      <c r="B65" s="75" t="s">
        <v>297</v>
      </c>
      <c r="C65" s="79">
        <v>0</v>
      </c>
      <c r="D65" s="79">
        <v>0</v>
      </c>
      <c r="E65" s="79">
        <v>0</v>
      </c>
    </row>
    <row r="66" spans="1:9" x14ac:dyDescent="0.2">
      <c r="A66" s="77">
        <v>1246</v>
      </c>
      <c r="B66" s="75" t="s">
        <v>298</v>
      </c>
      <c r="C66" s="79">
        <v>0</v>
      </c>
      <c r="D66" s="79">
        <v>0</v>
      </c>
      <c r="E66" s="79">
        <v>0</v>
      </c>
    </row>
    <row r="67" spans="1:9" x14ac:dyDescent="0.2">
      <c r="A67" s="77">
        <v>1247</v>
      </c>
      <c r="B67" s="75" t="s">
        <v>299</v>
      </c>
      <c r="C67" s="79">
        <v>24988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300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79">
        <f>SUM(C73:C77)</f>
        <v>0</v>
      </c>
      <c r="D72" s="79">
        <f>SUM(D73:D77)</f>
        <v>0</v>
      </c>
      <c r="E72" s="79">
        <f>SUM(E73:E77)</f>
        <v>0</v>
      </c>
    </row>
    <row r="73" spans="1:9" x14ac:dyDescent="0.2">
      <c r="A73" s="77">
        <v>1251</v>
      </c>
      <c r="B73" s="75" t="s">
        <v>303</v>
      </c>
      <c r="C73" s="79">
        <v>0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306</v>
      </c>
      <c r="C76" s="79">
        <v>0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308</v>
      </c>
      <c r="C78" s="79">
        <f>SUM(C79:C84)</f>
        <v>0</v>
      </c>
      <c r="D78" s="79">
        <f>SUM(D79:D84)</f>
        <v>0</v>
      </c>
      <c r="E78" s="79">
        <f>SUM(E79:E84)</f>
        <v>0</v>
      </c>
    </row>
    <row r="79" spans="1:9" x14ac:dyDescent="0.2">
      <c r="A79" s="77">
        <v>1271</v>
      </c>
      <c r="B79" s="75" t="s">
        <v>309</v>
      </c>
      <c r="C79" s="79">
        <v>0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316</v>
      </c>
      <c r="C88" s="79">
        <f>SUM(C89:C90)</f>
        <v>0</v>
      </c>
    </row>
    <row r="89" spans="1:8" x14ac:dyDescent="0.2">
      <c r="A89" s="77">
        <v>1161</v>
      </c>
      <c r="B89" s="75" t="s">
        <v>317</v>
      </c>
      <c r="C89" s="79">
        <v>0</v>
      </c>
    </row>
    <row r="90" spans="1:8" x14ac:dyDescent="0.2">
      <c r="A90" s="77">
        <v>1162</v>
      </c>
      <c r="B90" s="75" t="s">
        <v>318</v>
      </c>
      <c r="C90" s="79">
        <v>0</v>
      </c>
    </row>
    <row r="92" spans="1:8" x14ac:dyDescent="0.2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319</v>
      </c>
      <c r="C94" s="79">
        <f>SUM(C95:C97)</f>
        <v>0</v>
      </c>
    </row>
    <row r="95" spans="1:8" x14ac:dyDescent="0.2">
      <c r="A95" s="77">
        <v>1291</v>
      </c>
      <c r="B95" s="75" t="s">
        <v>320</v>
      </c>
      <c r="C95" s="79">
        <v>0</v>
      </c>
    </row>
    <row r="96" spans="1:8" x14ac:dyDescent="0.2">
      <c r="A96" s="77">
        <v>1292</v>
      </c>
      <c r="B96" s="75" t="s">
        <v>321</v>
      </c>
      <c r="C96" s="79">
        <v>0</v>
      </c>
    </row>
    <row r="97" spans="1:8" x14ac:dyDescent="0.2">
      <c r="A97" s="77">
        <v>1293</v>
      </c>
      <c r="B97" s="75" t="s">
        <v>322</v>
      </c>
      <c r="C97" s="79">
        <v>0</v>
      </c>
    </row>
    <row r="99" spans="1:8" x14ac:dyDescent="0.2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 x14ac:dyDescent="0.2">
      <c r="A101" s="77">
        <v>2110</v>
      </c>
      <c r="B101" s="75" t="s">
        <v>325</v>
      </c>
      <c r="C101" s="79">
        <f>SUM(C102:C110)</f>
        <v>149511.74</v>
      </c>
      <c r="D101" s="79">
        <f>SUM(D102:D110)</f>
        <v>149511.74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326</v>
      </c>
      <c r="C102" s="79">
        <v>0</v>
      </c>
      <c r="D102" s="79">
        <f>C102</f>
        <v>0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327</v>
      </c>
      <c r="C103" s="79">
        <v>0</v>
      </c>
      <c r="D103" s="79">
        <f t="shared" ref="D103:D110" si="1">C103</f>
        <v>0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328</v>
      </c>
      <c r="C104" s="79">
        <v>0</v>
      </c>
      <c r="D104" s="79">
        <f t="shared" si="1"/>
        <v>0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329</v>
      </c>
      <c r="C105" s="79">
        <v>0</v>
      </c>
      <c r="D105" s="79">
        <f t="shared" si="1"/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330</v>
      </c>
      <c r="C106" s="79">
        <v>0</v>
      </c>
      <c r="D106" s="79">
        <f t="shared" si="1"/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331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332</v>
      </c>
      <c r="C108" s="79">
        <v>149511.74</v>
      </c>
      <c r="D108" s="79">
        <f t="shared" si="1"/>
        <v>149511.74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333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334</v>
      </c>
      <c r="C110" s="79">
        <v>0</v>
      </c>
      <c r="D110" s="79">
        <f t="shared" si="1"/>
        <v>0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335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337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338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339</v>
      </c>
      <c r="C118" s="79">
        <f>SUM(C119:C124)</f>
        <v>0</v>
      </c>
    </row>
    <row r="119" spans="1:8" x14ac:dyDescent="0.2">
      <c r="A119" s="77">
        <v>2161</v>
      </c>
      <c r="B119" s="75" t="s">
        <v>340</v>
      </c>
      <c r="C119" s="79">
        <v>0</v>
      </c>
    </row>
    <row r="120" spans="1:8" x14ac:dyDescent="0.2">
      <c r="A120" s="77">
        <v>2162</v>
      </c>
      <c r="B120" s="75" t="s">
        <v>341</v>
      </c>
      <c r="C120" s="79">
        <v>0</v>
      </c>
    </row>
    <row r="121" spans="1:8" x14ac:dyDescent="0.2">
      <c r="A121" s="77">
        <v>2163</v>
      </c>
      <c r="B121" s="75" t="s">
        <v>342</v>
      </c>
      <c r="C121" s="79">
        <v>0</v>
      </c>
    </row>
    <row r="122" spans="1:8" x14ac:dyDescent="0.2">
      <c r="A122" s="77">
        <v>2164</v>
      </c>
      <c r="B122" s="75" t="s">
        <v>343</v>
      </c>
      <c r="C122" s="79">
        <v>0</v>
      </c>
    </row>
    <row r="123" spans="1:8" x14ac:dyDescent="0.2">
      <c r="A123" s="77">
        <v>2165</v>
      </c>
      <c r="B123" s="75" t="s">
        <v>344</v>
      </c>
      <c r="C123" s="79">
        <v>0</v>
      </c>
    </row>
    <row r="124" spans="1:8" x14ac:dyDescent="0.2">
      <c r="A124" s="77">
        <v>2166</v>
      </c>
      <c r="B124" s="75" t="s">
        <v>345</v>
      </c>
      <c r="C124" s="79">
        <v>0</v>
      </c>
    </row>
    <row r="125" spans="1:8" x14ac:dyDescent="0.2">
      <c r="A125" s="77">
        <v>2250</v>
      </c>
      <c r="B125" s="75" t="s">
        <v>346</v>
      </c>
      <c r="C125" s="79">
        <f>SUM(C126:C131)</f>
        <v>0</v>
      </c>
    </row>
    <row r="126" spans="1:8" x14ac:dyDescent="0.2">
      <c r="A126" s="77">
        <v>2251</v>
      </c>
      <c r="B126" s="75" t="s">
        <v>347</v>
      </c>
      <c r="C126" s="79">
        <v>0</v>
      </c>
    </row>
    <row r="127" spans="1:8" x14ac:dyDescent="0.2">
      <c r="A127" s="77">
        <v>2252</v>
      </c>
      <c r="B127" s="75" t="s">
        <v>348</v>
      </c>
      <c r="C127" s="79">
        <v>0</v>
      </c>
    </row>
    <row r="128" spans="1:8" x14ac:dyDescent="0.2">
      <c r="A128" s="77">
        <v>2253</v>
      </c>
      <c r="B128" s="75" t="s">
        <v>349</v>
      </c>
      <c r="C128" s="79">
        <v>0</v>
      </c>
    </row>
    <row r="129" spans="1:8" x14ac:dyDescent="0.2">
      <c r="A129" s="77">
        <v>2254</v>
      </c>
      <c r="B129" s="75" t="s">
        <v>350</v>
      </c>
      <c r="C129" s="79">
        <v>0</v>
      </c>
    </row>
    <row r="130" spans="1:8" x14ac:dyDescent="0.2">
      <c r="A130" s="77">
        <v>2255</v>
      </c>
      <c r="B130" s="75" t="s">
        <v>351</v>
      </c>
      <c r="C130" s="79">
        <v>0</v>
      </c>
    </row>
    <row r="131" spans="1:8" x14ac:dyDescent="0.2">
      <c r="A131" s="77">
        <v>2256</v>
      </c>
      <c r="B131" s="75" t="s">
        <v>352</v>
      </c>
      <c r="C131" s="79">
        <v>0</v>
      </c>
    </row>
    <row r="133" spans="1:8" x14ac:dyDescent="0.2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353</v>
      </c>
      <c r="C135" s="79">
        <v>0</v>
      </c>
    </row>
    <row r="136" spans="1:8" x14ac:dyDescent="0.2">
      <c r="A136" s="77">
        <v>2199</v>
      </c>
      <c r="B136" s="75" t="s">
        <v>354</v>
      </c>
      <c r="C136" s="79">
        <v>0</v>
      </c>
    </row>
    <row r="137" spans="1:8" x14ac:dyDescent="0.2">
      <c r="A137" s="77">
        <v>2240</v>
      </c>
      <c r="B137" s="75" t="s">
        <v>355</v>
      </c>
      <c r="C137" s="79">
        <f>SUM(C138:C140)</f>
        <v>0</v>
      </c>
    </row>
    <row r="138" spans="1:8" x14ac:dyDescent="0.2">
      <c r="A138" s="77">
        <v>2241</v>
      </c>
      <c r="B138" s="75" t="s">
        <v>356</v>
      </c>
      <c r="C138" s="79">
        <v>0</v>
      </c>
    </row>
    <row r="139" spans="1:8" x14ac:dyDescent="0.2">
      <c r="A139" s="77">
        <v>2242</v>
      </c>
      <c r="B139" s="75" t="s">
        <v>357</v>
      </c>
      <c r="C139" s="79">
        <v>0</v>
      </c>
    </row>
    <row r="140" spans="1:8" x14ac:dyDescent="0.2">
      <c r="A140" s="77">
        <v>2249</v>
      </c>
      <c r="B140" s="75" t="s">
        <v>358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66" t="s">
        <v>651</v>
      </c>
      <c r="B1" s="166"/>
      <c r="C1" s="166"/>
      <c r="D1" s="69" t="s">
        <v>244</v>
      </c>
      <c r="E1" s="80">
        <v>2019</v>
      </c>
    </row>
    <row r="2" spans="1:5" s="71" customFormat="1" ht="18.95" customHeight="1" x14ac:dyDescent="0.25">
      <c r="A2" s="166" t="s">
        <v>359</v>
      </c>
      <c r="B2" s="166"/>
      <c r="C2" s="166"/>
      <c r="D2" s="69" t="s">
        <v>246</v>
      </c>
      <c r="E2" s="80" t="str">
        <f>'Notas a los Edos Financieros'!E2</f>
        <v>Trimestral</v>
      </c>
    </row>
    <row r="3" spans="1:5" s="71" customFormat="1" ht="18.95" customHeight="1" x14ac:dyDescent="0.25">
      <c r="A3" s="166" t="s">
        <v>652</v>
      </c>
      <c r="B3" s="166"/>
      <c r="C3" s="166"/>
      <c r="D3" s="69" t="s">
        <v>248</v>
      </c>
      <c r="E3" s="80">
        <f>'Notas a los Edos Financieros'!E3</f>
        <v>1</v>
      </c>
    </row>
    <row r="4" spans="1:5" x14ac:dyDescent="0.2">
      <c r="A4" s="73" t="s">
        <v>249</v>
      </c>
      <c r="B4" s="74"/>
      <c r="C4" s="74"/>
      <c r="D4" s="74"/>
      <c r="E4" s="74"/>
    </row>
    <row r="6" spans="1:5" x14ac:dyDescent="0.2">
      <c r="A6" s="164" t="s">
        <v>643</v>
      </c>
      <c r="B6" s="102"/>
      <c r="C6" s="102"/>
      <c r="D6" s="102"/>
      <c r="E6" s="102"/>
    </row>
    <row r="7" spans="1:5" x14ac:dyDescent="0.2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x14ac:dyDescent="0.2">
      <c r="A8" s="105">
        <v>4100</v>
      </c>
      <c r="B8" s="106" t="s">
        <v>361</v>
      </c>
      <c r="C8" s="110">
        <f>SUM(C9+C19+C25+C28+C34+C37+C46)</f>
        <v>157970</v>
      </c>
      <c r="D8" s="160"/>
      <c r="E8" s="104"/>
    </row>
    <row r="9" spans="1:5" x14ac:dyDescent="0.2">
      <c r="A9" s="105">
        <v>4110</v>
      </c>
      <c r="B9" s="106" t="s">
        <v>362</v>
      </c>
      <c r="C9" s="110">
        <f>SUM(C10:C18)</f>
        <v>0</v>
      </c>
      <c r="D9" s="160"/>
      <c r="E9" s="104"/>
    </row>
    <row r="10" spans="1:5" x14ac:dyDescent="0.2">
      <c r="A10" s="105">
        <v>4111</v>
      </c>
      <c r="B10" s="106" t="s">
        <v>363</v>
      </c>
      <c r="C10" s="110">
        <v>0</v>
      </c>
      <c r="D10" s="160"/>
      <c r="E10" s="104"/>
    </row>
    <row r="11" spans="1:5" x14ac:dyDescent="0.2">
      <c r="A11" s="105">
        <v>4112</v>
      </c>
      <c r="B11" s="106" t="s">
        <v>364</v>
      </c>
      <c r="C11" s="110">
        <v>0</v>
      </c>
      <c r="D11" s="160"/>
      <c r="E11" s="104"/>
    </row>
    <row r="12" spans="1:5" x14ac:dyDescent="0.2">
      <c r="A12" s="105">
        <v>4113</v>
      </c>
      <c r="B12" s="106" t="s">
        <v>365</v>
      </c>
      <c r="C12" s="110">
        <v>0</v>
      </c>
      <c r="D12" s="160"/>
      <c r="E12" s="104"/>
    </row>
    <row r="13" spans="1:5" x14ac:dyDescent="0.2">
      <c r="A13" s="105">
        <v>4114</v>
      </c>
      <c r="B13" s="106" t="s">
        <v>366</v>
      </c>
      <c r="C13" s="110">
        <v>0</v>
      </c>
      <c r="D13" s="160"/>
      <c r="E13" s="104"/>
    </row>
    <row r="14" spans="1:5" x14ac:dyDescent="0.2">
      <c r="A14" s="105">
        <v>4115</v>
      </c>
      <c r="B14" s="106" t="s">
        <v>367</v>
      </c>
      <c r="C14" s="110">
        <v>0</v>
      </c>
      <c r="D14" s="160"/>
      <c r="E14" s="104"/>
    </row>
    <row r="15" spans="1:5" x14ac:dyDescent="0.2">
      <c r="A15" s="105">
        <v>4116</v>
      </c>
      <c r="B15" s="106" t="s">
        <v>368</v>
      </c>
      <c r="C15" s="110">
        <v>0</v>
      </c>
      <c r="D15" s="160"/>
      <c r="E15" s="104"/>
    </row>
    <row r="16" spans="1:5" x14ac:dyDescent="0.2">
      <c r="A16" s="105">
        <v>4117</v>
      </c>
      <c r="B16" s="106" t="s">
        <v>369</v>
      </c>
      <c r="C16" s="110">
        <v>0</v>
      </c>
      <c r="D16" s="160"/>
      <c r="E16" s="104"/>
    </row>
    <row r="17" spans="1:5" ht="22.5" x14ac:dyDescent="0.2">
      <c r="A17" s="105">
        <v>4118</v>
      </c>
      <c r="B17" s="107" t="s">
        <v>558</v>
      </c>
      <c r="C17" s="110">
        <v>0</v>
      </c>
      <c r="D17" s="160"/>
      <c r="E17" s="104"/>
    </row>
    <row r="18" spans="1:5" x14ac:dyDescent="0.2">
      <c r="A18" s="105">
        <v>4119</v>
      </c>
      <c r="B18" s="106" t="s">
        <v>370</v>
      </c>
      <c r="C18" s="110">
        <v>0</v>
      </c>
      <c r="D18" s="160"/>
      <c r="E18" s="104"/>
    </row>
    <row r="19" spans="1:5" x14ac:dyDescent="0.2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 x14ac:dyDescent="0.2">
      <c r="A20" s="105">
        <v>4121</v>
      </c>
      <c r="B20" s="106" t="s">
        <v>372</v>
      </c>
      <c r="C20" s="110">
        <v>0</v>
      </c>
      <c r="D20" s="160"/>
      <c r="E20" s="104"/>
    </row>
    <row r="21" spans="1:5" x14ac:dyDescent="0.2">
      <c r="A21" s="105">
        <v>4122</v>
      </c>
      <c r="B21" s="106" t="s">
        <v>559</v>
      </c>
      <c r="C21" s="110">
        <v>0</v>
      </c>
      <c r="D21" s="160"/>
      <c r="E21" s="104"/>
    </row>
    <row r="22" spans="1:5" x14ac:dyDescent="0.2">
      <c r="A22" s="105">
        <v>4123</v>
      </c>
      <c r="B22" s="106" t="s">
        <v>373</v>
      </c>
      <c r="C22" s="110">
        <v>0</v>
      </c>
      <c r="D22" s="160"/>
      <c r="E22" s="104"/>
    </row>
    <row r="23" spans="1:5" x14ac:dyDescent="0.2">
      <c r="A23" s="105">
        <v>4124</v>
      </c>
      <c r="B23" s="106" t="s">
        <v>374</v>
      </c>
      <c r="C23" s="110">
        <v>0</v>
      </c>
      <c r="D23" s="160"/>
      <c r="E23" s="104"/>
    </row>
    <row r="24" spans="1:5" x14ac:dyDescent="0.2">
      <c r="A24" s="105">
        <v>4129</v>
      </c>
      <c r="B24" s="106" t="s">
        <v>375</v>
      </c>
      <c r="C24" s="110">
        <v>0</v>
      </c>
      <c r="D24" s="160"/>
      <c r="E24" s="104"/>
    </row>
    <row r="25" spans="1:5" x14ac:dyDescent="0.2">
      <c r="A25" s="105">
        <v>4130</v>
      </c>
      <c r="B25" s="106" t="s">
        <v>376</v>
      </c>
      <c r="C25" s="110">
        <f>SUM(C26:C27)</f>
        <v>0</v>
      </c>
      <c r="D25" s="160"/>
      <c r="E25" s="104"/>
    </row>
    <row r="26" spans="1:5" x14ac:dyDescent="0.2">
      <c r="A26" s="105">
        <v>4131</v>
      </c>
      <c r="B26" s="106" t="s">
        <v>377</v>
      </c>
      <c r="C26" s="110">
        <v>0</v>
      </c>
      <c r="D26" s="160"/>
      <c r="E26" s="104"/>
    </row>
    <row r="27" spans="1:5" ht="22.5" x14ac:dyDescent="0.2">
      <c r="A27" s="105">
        <v>4132</v>
      </c>
      <c r="B27" s="107" t="s">
        <v>560</v>
      </c>
      <c r="C27" s="110">
        <v>0</v>
      </c>
      <c r="D27" s="160"/>
      <c r="E27" s="104"/>
    </row>
    <row r="28" spans="1:5" x14ac:dyDescent="0.2">
      <c r="A28" s="105">
        <v>4140</v>
      </c>
      <c r="B28" s="106" t="s">
        <v>378</v>
      </c>
      <c r="C28" s="110">
        <f>SUM(C29:C33)</f>
        <v>0</v>
      </c>
      <c r="D28" s="160"/>
      <c r="E28" s="104"/>
    </row>
    <row r="29" spans="1:5" x14ac:dyDescent="0.2">
      <c r="A29" s="105">
        <v>4141</v>
      </c>
      <c r="B29" s="106" t="s">
        <v>379</v>
      </c>
      <c r="C29" s="110">
        <v>0</v>
      </c>
      <c r="D29" s="160"/>
      <c r="E29" s="104"/>
    </row>
    <row r="30" spans="1:5" x14ac:dyDescent="0.2">
      <c r="A30" s="105">
        <v>4143</v>
      </c>
      <c r="B30" s="106" t="s">
        <v>380</v>
      </c>
      <c r="C30" s="110">
        <v>0</v>
      </c>
      <c r="D30" s="160"/>
      <c r="E30" s="104"/>
    </row>
    <row r="31" spans="1:5" x14ac:dyDescent="0.2">
      <c r="A31" s="105">
        <v>4144</v>
      </c>
      <c r="B31" s="106" t="s">
        <v>381</v>
      </c>
      <c r="C31" s="110">
        <v>0</v>
      </c>
      <c r="D31" s="160"/>
      <c r="E31" s="104"/>
    </row>
    <row r="32" spans="1:5" ht="22.5" x14ac:dyDescent="0.2">
      <c r="A32" s="105">
        <v>4145</v>
      </c>
      <c r="B32" s="107" t="s">
        <v>561</v>
      </c>
      <c r="C32" s="110">
        <v>0</v>
      </c>
      <c r="D32" s="160"/>
      <c r="E32" s="104"/>
    </row>
    <row r="33" spans="1:5" x14ac:dyDescent="0.2">
      <c r="A33" s="105">
        <v>4149</v>
      </c>
      <c r="B33" s="106" t="s">
        <v>382</v>
      </c>
      <c r="C33" s="110">
        <v>0</v>
      </c>
      <c r="D33" s="160"/>
      <c r="E33" s="104"/>
    </row>
    <row r="34" spans="1:5" x14ac:dyDescent="0.2">
      <c r="A34" s="105">
        <v>4150</v>
      </c>
      <c r="B34" s="106" t="s">
        <v>562</v>
      </c>
      <c r="C34" s="110">
        <f>SUM(C35:C36)</f>
        <v>0</v>
      </c>
      <c r="D34" s="160"/>
      <c r="E34" s="104"/>
    </row>
    <row r="35" spans="1:5" x14ac:dyDescent="0.2">
      <c r="A35" s="105">
        <v>4151</v>
      </c>
      <c r="B35" s="106" t="s">
        <v>562</v>
      </c>
      <c r="C35" s="110">
        <v>0</v>
      </c>
      <c r="D35" s="160"/>
      <c r="E35" s="104"/>
    </row>
    <row r="36" spans="1:5" ht="22.5" x14ac:dyDescent="0.2">
      <c r="A36" s="105">
        <v>4154</v>
      </c>
      <c r="B36" s="107" t="s">
        <v>563</v>
      </c>
      <c r="C36" s="110">
        <v>0</v>
      </c>
      <c r="D36" s="160"/>
      <c r="E36" s="104"/>
    </row>
    <row r="37" spans="1:5" x14ac:dyDescent="0.2">
      <c r="A37" s="105">
        <v>4160</v>
      </c>
      <c r="B37" s="106" t="s">
        <v>564</v>
      </c>
      <c r="C37" s="110">
        <f>SUM(C38:C45)</f>
        <v>0</v>
      </c>
      <c r="D37" s="160"/>
      <c r="E37" s="104"/>
    </row>
    <row r="38" spans="1:5" x14ac:dyDescent="0.2">
      <c r="A38" s="105">
        <v>4161</v>
      </c>
      <c r="B38" s="106" t="s">
        <v>383</v>
      </c>
      <c r="C38" s="110">
        <v>0</v>
      </c>
      <c r="D38" s="160"/>
      <c r="E38" s="104"/>
    </row>
    <row r="39" spans="1:5" x14ac:dyDescent="0.2">
      <c r="A39" s="105">
        <v>4162</v>
      </c>
      <c r="B39" s="106" t="s">
        <v>384</v>
      </c>
      <c r="C39" s="110">
        <v>0</v>
      </c>
      <c r="D39" s="160"/>
      <c r="E39" s="104"/>
    </row>
    <row r="40" spans="1:5" x14ac:dyDescent="0.2">
      <c r="A40" s="105">
        <v>4163</v>
      </c>
      <c r="B40" s="106" t="s">
        <v>385</v>
      </c>
      <c r="C40" s="110">
        <v>0</v>
      </c>
      <c r="D40" s="160"/>
      <c r="E40" s="104"/>
    </row>
    <row r="41" spans="1:5" x14ac:dyDescent="0.2">
      <c r="A41" s="105">
        <v>4164</v>
      </c>
      <c r="B41" s="106" t="s">
        <v>386</v>
      </c>
      <c r="C41" s="110">
        <v>0</v>
      </c>
      <c r="D41" s="160"/>
      <c r="E41" s="104"/>
    </row>
    <row r="42" spans="1:5" x14ac:dyDescent="0.2">
      <c r="A42" s="105">
        <v>4165</v>
      </c>
      <c r="B42" s="106" t="s">
        <v>387</v>
      </c>
      <c r="C42" s="110">
        <v>0</v>
      </c>
      <c r="D42" s="160"/>
      <c r="E42" s="104"/>
    </row>
    <row r="43" spans="1:5" ht="22.5" x14ac:dyDescent="0.2">
      <c r="A43" s="105">
        <v>4166</v>
      </c>
      <c r="B43" s="107" t="s">
        <v>565</v>
      </c>
      <c r="C43" s="110">
        <v>0</v>
      </c>
      <c r="D43" s="160"/>
      <c r="E43" s="104"/>
    </row>
    <row r="44" spans="1:5" x14ac:dyDescent="0.2">
      <c r="A44" s="105">
        <v>4168</v>
      </c>
      <c r="B44" s="106" t="s">
        <v>388</v>
      </c>
      <c r="C44" s="110">
        <v>0</v>
      </c>
      <c r="D44" s="160"/>
      <c r="E44" s="104"/>
    </row>
    <row r="45" spans="1:5" x14ac:dyDescent="0.2">
      <c r="A45" s="105">
        <v>4169</v>
      </c>
      <c r="B45" s="106" t="s">
        <v>389</v>
      </c>
      <c r="C45" s="110">
        <v>0</v>
      </c>
      <c r="D45" s="160"/>
      <c r="E45" s="104"/>
    </row>
    <row r="46" spans="1:5" x14ac:dyDescent="0.2">
      <c r="A46" s="105">
        <v>4170</v>
      </c>
      <c r="B46" s="106" t="s">
        <v>566</v>
      </c>
      <c r="C46" s="110">
        <f>SUM(C47:C54)</f>
        <v>157970</v>
      </c>
      <c r="D46" s="160"/>
      <c r="E46" s="104"/>
    </row>
    <row r="47" spans="1:5" x14ac:dyDescent="0.2">
      <c r="A47" s="105">
        <v>4171</v>
      </c>
      <c r="B47" s="108" t="s">
        <v>567</v>
      </c>
      <c r="C47" s="110">
        <v>0</v>
      </c>
      <c r="D47" s="160"/>
      <c r="E47" s="104"/>
    </row>
    <row r="48" spans="1:5" x14ac:dyDescent="0.2">
      <c r="A48" s="105">
        <v>4172</v>
      </c>
      <c r="B48" s="106" t="s">
        <v>568</v>
      </c>
      <c r="C48" s="110">
        <v>0</v>
      </c>
      <c r="D48" s="160"/>
      <c r="E48" s="104"/>
    </row>
    <row r="49" spans="1:5" ht="22.5" x14ac:dyDescent="0.2">
      <c r="A49" s="105">
        <v>4173</v>
      </c>
      <c r="B49" s="107" t="s">
        <v>569</v>
      </c>
      <c r="C49" s="110">
        <v>0</v>
      </c>
      <c r="D49" s="160"/>
      <c r="E49" s="104"/>
    </row>
    <row r="50" spans="1:5" ht="22.5" x14ac:dyDescent="0.2">
      <c r="A50" s="105">
        <v>4174</v>
      </c>
      <c r="B50" s="107" t="s">
        <v>570</v>
      </c>
      <c r="C50" s="110">
        <v>157970</v>
      </c>
      <c r="D50" s="160"/>
      <c r="E50" s="104"/>
    </row>
    <row r="51" spans="1:5" ht="22.5" x14ac:dyDescent="0.2">
      <c r="A51" s="105">
        <v>4175</v>
      </c>
      <c r="B51" s="107" t="s">
        <v>571</v>
      </c>
      <c r="C51" s="110">
        <v>0</v>
      </c>
      <c r="D51" s="160"/>
      <c r="E51" s="104"/>
    </row>
    <row r="52" spans="1:5" ht="22.5" x14ac:dyDescent="0.2">
      <c r="A52" s="105">
        <v>4176</v>
      </c>
      <c r="B52" s="107" t="s">
        <v>572</v>
      </c>
      <c r="C52" s="110">
        <v>0</v>
      </c>
      <c r="D52" s="160"/>
      <c r="E52" s="104"/>
    </row>
    <row r="53" spans="1:5" ht="22.5" x14ac:dyDescent="0.2">
      <c r="A53" s="105">
        <v>4177</v>
      </c>
      <c r="B53" s="107" t="s">
        <v>573</v>
      </c>
      <c r="C53" s="110">
        <v>0</v>
      </c>
      <c r="D53" s="160"/>
      <c r="E53" s="104"/>
    </row>
    <row r="54" spans="1:5" ht="22.5" x14ac:dyDescent="0.2">
      <c r="A54" s="105">
        <v>4178</v>
      </c>
      <c r="B54" s="107" t="s">
        <v>574</v>
      </c>
      <c r="C54" s="110">
        <v>0</v>
      </c>
      <c r="D54" s="160"/>
      <c r="E54" s="104"/>
    </row>
    <row r="55" spans="1:5" x14ac:dyDescent="0.2">
      <c r="A55" s="105"/>
      <c r="B55" s="107"/>
      <c r="C55" s="110">
        <v>0</v>
      </c>
      <c r="D55" s="160"/>
      <c r="E55" s="104"/>
    </row>
    <row r="56" spans="1:5" x14ac:dyDescent="0.2">
      <c r="A56" s="102" t="s">
        <v>642</v>
      </c>
      <c r="B56" s="102"/>
      <c r="C56" s="102"/>
      <c r="D56" s="102"/>
      <c r="E56" s="102"/>
    </row>
    <row r="57" spans="1:5" x14ac:dyDescent="0.2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3.75" x14ac:dyDescent="0.2">
      <c r="A58" s="105">
        <v>4200</v>
      </c>
      <c r="B58" s="107" t="s">
        <v>575</v>
      </c>
      <c r="C58" s="110">
        <f>+C59+C65</f>
        <v>0</v>
      </c>
      <c r="D58" s="160"/>
      <c r="E58" s="104"/>
    </row>
    <row r="59" spans="1:5" ht="22.5" x14ac:dyDescent="0.2">
      <c r="A59" s="105">
        <v>4210</v>
      </c>
      <c r="B59" s="107" t="s">
        <v>576</v>
      </c>
      <c r="C59" s="110">
        <f>SUM(C60:C64)</f>
        <v>0</v>
      </c>
      <c r="D59" s="160"/>
      <c r="E59" s="104"/>
    </row>
    <row r="60" spans="1:5" x14ac:dyDescent="0.2">
      <c r="A60" s="105">
        <v>4211</v>
      </c>
      <c r="B60" s="106" t="s">
        <v>390</v>
      </c>
      <c r="C60" s="110">
        <f>SUM(C61:C64)</f>
        <v>0</v>
      </c>
      <c r="D60" s="160"/>
      <c r="E60" s="104"/>
    </row>
    <row r="61" spans="1:5" x14ac:dyDescent="0.2">
      <c r="A61" s="105">
        <v>4212</v>
      </c>
      <c r="B61" s="106" t="s">
        <v>391</v>
      </c>
      <c r="C61" s="110">
        <v>0</v>
      </c>
      <c r="D61" s="160"/>
      <c r="E61" s="104"/>
    </row>
    <row r="62" spans="1:5" x14ac:dyDescent="0.2">
      <c r="A62" s="105">
        <v>4213</v>
      </c>
      <c r="B62" s="106" t="s">
        <v>392</v>
      </c>
      <c r="C62" s="110">
        <v>0</v>
      </c>
      <c r="D62" s="160"/>
      <c r="E62" s="104"/>
    </row>
    <row r="63" spans="1:5" x14ac:dyDescent="0.2">
      <c r="A63" s="105">
        <v>4214</v>
      </c>
      <c r="B63" s="106" t="s">
        <v>577</v>
      </c>
      <c r="C63" s="110">
        <v>0</v>
      </c>
      <c r="D63" s="160"/>
      <c r="E63" s="104"/>
    </row>
    <row r="64" spans="1:5" x14ac:dyDescent="0.2">
      <c r="A64" s="105">
        <v>4215</v>
      </c>
      <c r="B64" s="106" t="s">
        <v>578</v>
      </c>
      <c r="C64" s="110">
        <v>0</v>
      </c>
      <c r="D64" s="160"/>
      <c r="E64" s="104"/>
    </row>
    <row r="65" spans="1:5" x14ac:dyDescent="0.2">
      <c r="A65" s="105">
        <v>4220</v>
      </c>
      <c r="B65" s="106" t="s">
        <v>393</v>
      </c>
      <c r="C65" s="110">
        <v>0</v>
      </c>
      <c r="D65" s="160"/>
      <c r="E65" s="104"/>
    </row>
    <row r="66" spans="1:5" x14ac:dyDescent="0.2">
      <c r="A66" s="105">
        <v>4221</v>
      </c>
      <c r="B66" s="106" t="s">
        <v>394</v>
      </c>
      <c r="C66" s="110">
        <v>0</v>
      </c>
      <c r="D66" s="160"/>
      <c r="E66" s="104"/>
    </row>
    <row r="67" spans="1:5" x14ac:dyDescent="0.2">
      <c r="A67" s="105">
        <v>4223</v>
      </c>
      <c r="B67" s="106" t="s">
        <v>395</v>
      </c>
      <c r="C67" s="110">
        <v>1176656.1200000001</v>
      </c>
      <c r="D67" s="160"/>
      <c r="E67" s="104"/>
    </row>
    <row r="68" spans="1:5" x14ac:dyDescent="0.2">
      <c r="A68" s="105">
        <v>4225</v>
      </c>
      <c r="B68" s="106" t="s">
        <v>397</v>
      </c>
      <c r="C68" s="110">
        <v>0</v>
      </c>
      <c r="D68" s="160"/>
      <c r="E68" s="104"/>
    </row>
    <row r="69" spans="1:5" x14ac:dyDescent="0.2">
      <c r="A69" s="105">
        <v>4227</v>
      </c>
      <c r="B69" s="106" t="s">
        <v>579</v>
      </c>
      <c r="C69" s="110">
        <v>0</v>
      </c>
      <c r="D69" s="160"/>
      <c r="E69" s="104"/>
    </row>
    <row r="70" spans="1:5" x14ac:dyDescent="0.2">
      <c r="A70" s="104"/>
      <c r="B70" s="104"/>
      <c r="C70" s="104">
        <v>0</v>
      </c>
      <c r="D70" s="104"/>
      <c r="E70" s="104"/>
    </row>
    <row r="71" spans="1:5" x14ac:dyDescent="0.2">
      <c r="A71" s="164" t="s">
        <v>644</v>
      </c>
      <c r="B71" s="102"/>
      <c r="C71" s="102"/>
      <c r="D71" s="102"/>
      <c r="E71" s="102"/>
    </row>
    <row r="72" spans="1:5" x14ac:dyDescent="0.2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398</v>
      </c>
      <c r="C73" s="110">
        <f>C74+C77+C83+C85+C87</f>
        <v>0</v>
      </c>
      <c r="D73" s="111"/>
      <c r="E73" s="111"/>
    </row>
    <row r="74" spans="1:5" x14ac:dyDescent="0.2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580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400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402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403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404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405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406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407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408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409</v>
      </c>
      <c r="C87" s="110">
        <f>SUM(C88:C94)</f>
        <v>0</v>
      </c>
      <c r="D87" s="111"/>
      <c r="E87" s="111"/>
    </row>
    <row r="88" spans="1:5" x14ac:dyDescent="0.2">
      <c r="A88" s="109">
        <v>4392</v>
      </c>
      <c r="B88" s="106" t="s">
        <v>410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581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411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412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413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582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409</v>
      </c>
      <c r="C94" s="110">
        <v>0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64" t="s">
        <v>645</v>
      </c>
      <c r="B97" s="102"/>
      <c r="C97" s="102"/>
      <c r="D97" s="102"/>
      <c r="E97" s="102"/>
    </row>
    <row r="98" spans="1:5" x14ac:dyDescent="0.2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x14ac:dyDescent="0.2">
      <c r="A99" s="109">
        <v>5000</v>
      </c>
      <c r="B99" s="106" t="s">
        <v>415</v>
      </c>
      <c r="C99" s="110">
        <f>C100+C128+C161+C171+C186+C219</f>
        <v>1134494.4099999999</v>
      </c>
      <c r="D99" s="112">
        <v>1</v>
      </c>
      <c r="E99" s="111"/>
    </row>
    <row r="100" spans="1:5" x14ac:dyDescent="0.2">
      <c r="A100" s="109">
        <v>5100</v>
      </c>
      <c r="B100" s="106" t="s">
        <v>416</v>
      </c>
      <c r="C100" s="110">
        <f>C101+C108+C118</f>
        <v>1134494.4099999999</v>
      </c>
      <c r="D100" s="112">
        <f>C100/$C$99</f>
        <v>1</v>
      </c>
      <c r="E100" s="111"/>
    </row>
    <row r="101" spans="1:5" x14ac:dyDescent="0.2">
      <c r="A101" s="109">
        <v>5110</v>
      </c>
      <c r="B101" s="106" t="s">
        <v>417</v>
      </c>
      <c r="C101" s="110">
        <f>SUM(C102:C107)</f>
        <v>796547.17999999993</v>
      </c>
      <c r="D101" s="112">
        <f t="shared" ref="D101:D164" si="0">C101/$C$99</f>
        <v>0.70211644321808508</v>
      </c>
      <c r="E101" s="111"/>
    </row>
    <row r="102" spans="1:5" x14ac:dyDescent="0.2">
      <c r="A102" s="109">
        <v>5111</v>
      </c>
      <c r="B102" s="106" t="s">
        <v>418</v>
      </c>
      <c r="C102" s="110">
        <v>547345.09</v>
      </c>
      <c r="D102" s="112">
        <f t="shared" si="0"/>
        <v>0.48245728244707703</v>
      </c>
      <c r="E102" s="111"/>
    </row>
    <row r="103" spans="1:5" x14ac:dyDescent="0.2">
      <c r="A103" s="109">
        <v>5112</v>
      </c>
      <c r="B103" s="106" t="s">
        <v>419</v>
      </c>
      <c r="C103" s="110">
        <v>126210</v>
      </c>
      <c r="D103" s="112">
        <f t="shared" si="0"/>
        <v>0.11124779363170244</v>
      </c>
      <c r="E103" s="111"/>
    </row>
    <row r="104" spans="1:5" x14ac:dyDescent="0.2">
      <c r="A104" s="109">
        <v>5113</v>
      </c>
      <c r="B104" s="106" t="s">
        <v>420</v>
      </c>
      <c r="C104" s="110">
        <v>4428.63</v>
      </c>
      <c r="D104" s="112">
        <f t="shared" si="0"/>
        <v>3.9036155321382328E-3</v>
      </c>
      <c r="E104" s="111"/>
    </row>
    <row r="105" spans="1:5" x14ac:dyDescent="0.2">
      <c r="A105" s="109">
        <v>5114</v>
      </c>
      <c r="B105" s="106" t="s">
        <v>421</v>
      </c>
      <c r="C105" s="110">
        <v>0</v>
      </c>
      <c r="D105" s="112">
        <f t="shared" si="0"/>
        <v>0</v>
      </c>
      <c r="E105" s="111"/>
    </row>
    <row r="106" spans="1:5" x14ac:dyDescent="0.2">
      <c r="A106" s="109">
        <v>5115</v>
      </c>
      <c r="B106" s="106" t="s">
        <v>422</v>
      </c>
      <c r="C106" s="110">
        <v>73476</v>
      </c>
      <c r="D106" s="112">
        <f t="shared" si="0"/>
        <v>6.4765413872775277E-2</v>
      </c>
      <c r="E106" s="111"/>
    </row>
    <row r="107" spans="1:5" x14ac:dyDescent="0.2">
      <c r="A107" s="109">
        <v>5116</v>
      </c>
      <c r="B107" s="106" t="s">
        <v>423</v>
      </c>
      <c r="C107" s="110">
        <v>45087.46</v>
      </c>
      <c r="D107" s="112">
        <f t="shared" si="0"/>
        <v>3.9742337734392189E-2</v>
      </c>
      <c r="E107" s="111"/>
    </row>
    <row r="108" spans="1:5" x14ac:dyDescent="0.2">
      <c r="A108" s="109">
        <v>5120</v>
      </c>
      <c r="B108" s="106" t="s">
        <v>424</v>
      </c>
      <c r="C108" s="110">
        <f>SUM(C109:C117)</f>
        <v>107602.29</v>
      </c>
      <c r="D108" s="112">
        <f t="shared" si="0"/>
        <v>9.484602925456459E-2</v>
      </c>
      <c r="E108" s="111"/>
    </row>
    <row r="109" spans="1:5" x14ac:dyDescent="0.2">
      <c r="A109" s="109">
        <v>5121</v>
      </c>
      <c r="B109" s="106" t="s">
        <v>425</v>
      </c>
      <c r="C109" s="110">
        <v>24421.93</v>
      </c>
      <c r="D109" s="112">
        <f t="shared" si="0"/>
        <v>2.1526708095459018E-2</v>
      </c>
      <c r="E109" s="111"/>
    </row>
    <row r="110" spans="1:5" x14ac:dyDescent="0.2">
      <c r="A110" s="109">
        <v>5122</v>
      </c>
      <c r="B110" s="106" t="s">
        <v>426</v>
      </c>
      <c r="C110" s="110">
        <v>12735.44</v>
      </c>
      <c r="D110" s="112">
        <f t="shared" si="0"/>
        <v>1.1225652491315494E-2</v>
      </c>
      <c r="E110" s="111"/>
    </row>
    <row r="111" spans="1:5" x14ac:dyDescent="0.2">
      <c r="A111" s="109">
        <v>5123</v>
      </c>
      <c r="B111" s="106" t="s">
        <v>427</v>
      </c>
      <c r="C111" s="110">
        <v>0</v>
      </c>
      <c r="D111" s="112">
        <f t="shared" si="0"/>
        <v>0</v>
      </c>
      <c r="E111" s="111"/>
    </row>
    <row r="112" spans="1:5" x14ac:dyDescent="0.2">
      <c r="A112" s="109">
        <v>5124</v>
      </c>
      <c r="B112" s="106" t="s">
        <v>428</v>
      </c>
      <c r="C112" s="110">
        <v>0</v>
      </c>
      <c r="D112" s="112">
        <f t="shared" si="0"/>
        <v>0</v>
      </c>
      <c r="E112" s="111"/>
    </row>
    <row r="113" spans="1:5" x14ac:dyDescent="0.2">
      <c r="A113" s="109">
        <v>5125</v>
      </c>
      <c r="B113" s="106" t="s">
        <v>429</v>
      </c>
      <c r="C113" s="110">
        <v>8348.7000000000007</v>
      </c>
      <c r="D113" s="112">
        <f t="shared" si="0"/>
        <v>7.3589608960699963E-3</v>
      </c>
      <c r="E113" s="111"/>
    </row>
    <row r="114" spans="1:5" x14ac:dyDescent="0.2">
      <c r="A114" s="109">
        <v>5126</v>
      </c>
      <c r="B114" s="106" t="s">
        <v>430</v>
      </c>
      <c r="C114" s="110">
        <v>24485.08</v>
      </c>
      <c r="D114" s="112">
        <f t="shared" si="0"/>
        <v>2.1582371657520995E-2</v>
      </c>
      <c r="E114" s="111"/>
    </row>
    <row r="115" spans="1:5" x14ac:dyDescent="0.2">
      <c r="A115" s="109">
        <v>5127</v>
      </c>
      <c r="B115" s="106" t="s">
        <v>431</v>
      </c>
      <c r="C115" s="110">
        <v>34594.129999999997</v>
      </c>
      <c r="D115" s="112">
        <f t="shared" si="0"/>
        <v>3.0492992909502303E-2</v>
      </c>
      <c r="E115" s="111"/>
    </row>
    <row r="116" spans="1:5" x14ac:dyDescent="0.2">
      <c r="A116" s="109">
        <v>5128</v>
      </c>
      <c r="B116" s="106" t="s">
        <v>432</v>
      </c>
      <c r="C116" s="110">
        <v>0</v>
      </c>
      <c r="D116" s="112">
        <f t="shared" si="0"/>
        <v>0</v>
      </c>
      <c r="E116" s="111"/>
    </row>
    <row r="117" spans="1:5" x14ac:dyDescent="0.2">
      <c r="A117" s="109">
        <v>5129</v>
      </c>
      <c r="B117" s="106" t="s">
        <v>433</v>
      </c>
      <c r="C117" s="110">
        <v>3017.01</v>
      </c>
      <c r="D117" s="112">
        <f t="shared" si="0"/>
        <v>2.6593432046967957E-3</v>
      </c>
      <c r="E117" s="111"/>
    </row>
    <row r="118" spans="1:5" x14ac:dyDescent="0.2">
      <c r="A118" s="109">
        <v>5130</v>
      </c>
      <c r="B118" s="106" t="s">
        <v>434</v>
      </c>
      <c r="C118" s="110">
        <f>SUM(C119:C127)</f>
        <v>230344.94</v>
      </c>
      <c r="D118" s="112">
        <f t="shared" si="0"/>
        <v>0.2030375275273503</v>
      </c>
      <c r="E118" s="111"/>
    </row>
    <row r="119" spans="1:5" x14ac:dyDescent="0.2">
      <c r="A119" s="109">
        <v>5131</v>
      </c>
      <c r="B119" s="106" t="s">
        <v>435</v>
      </c>
      <c r="C119" s="110">
        <v>16958</v>
      </c>
      <c r="D119" s="112">
        <f t="shared" si="0"/>
        <v>1.4947627639698993E-2</v>
      </c>
      <c r="E119" s="111"/>
    </row>
    <row r="120" spans="1:5" x14ac:dyDescent="0.2">
      <c r="A120" s="109">
        <v>5132</v>
      </c>
      <c r="B120" s="106" t="s">
        <v>436</v>
      </c>
      <c r="C120" s="110">
        <v>0</v>
      </c>
      <c r="D120" s="112">
        <f t="shared" si="0"/>
        <v>0</v>
      </c>
      <c r="E120" s="111"/>
    </row>
    <row r="121" spans="1:5" x14ac:dyDescent="0.2">
      <c r="A121" s="109">
        <v>5133</v>
      </c>
      <c r="B121" s="106" t="s">
        <v>437</v>
      </c>
      <c r="C121" s="110">
        <v>0</v>
      </c>
      <c r="D121" s="112">
        <f t="shared" si="0"/>
        <v>0</v>
      </c>
      <c r="E121" s="111"/>
    </row>
    <row r="122" spans="1:5" x14ac:dyDescent="0.2">
      <c r="A122" s="109">
        <v>5134</v>
      </c>
      <c r="B122" s="106" t="s">
        <v>438</v>
      </c>
      <c r="C122" s="110">
        <v>13237.06</v>
      </c>
      <c r="D122" s="112">
        <f t="shared" si="0"/>
        <v>1.1667805397119585E-2</v>
      </c>
      <c r="E122" s="111"/>
    </row>
    <row r="123" spans="1:5" x14ac:dyDescent="0.2">
      <c r="A123" s="109">
        <v>5135</v>
      </c>
      <c r="B123" s="106" t="s">
        <v>439</v>
      </c>
      <c r="C123" s="110">
        <v>40508.769999999997</v>
      </c>
      <c r="D123" s="112">
        <f t="shared" si="0"/>
        <v>3.5706451828176042E-2</v>
      </c>
      <c r="E123" s="111"/>
    </row>
    <row r="124" spans="1:5" x14ac:dyDescent="0.2">
      <c r="A124" s="109">
        <v>5136</v>
      </c>
      <c r="B124" s="106" t="s">
        <v>440</v>
      </c>
      <c r="C124" s="110">
        <v>6159.6</v>
      </c>
      <c r="D124" s="112">
        <f t="shared" si="0"/>
        <v>5.4293788895795449E-3</v>
      </c>
      <c r="E124" s="111"/>
    </row>
    <row r="125" spans="1:5" x14ac:dyDescent="0.2">
      <c r="A125" s="109">
        <v>5137</v>
      </c>
      <c r="B125" s="106" t="s">
        <v>441</v>
      </c>
      <c r="C125" s="110">
        <v>1912.07</v>
      </c>
      <c r="D125" s="112">
        <f t="shared" si="0"/>
        <v>1.6853939368462821E-3</v>
      </c>
      <c r="E125" s="111"/>
    </row>
    <row r="126" spans="1:5" x14ac:dyDescent="0.2">
      <c r="A126" s="109">
        <v>5138</v>
      </c>
      <c r="B126" s="106" t="s">
        <v>442</v>
      </c>
      <c r="C126" s="110">
        <v>136949.44</v>
      </c>
      <c r="D126" s="112">
        <f t="shared" si="0"/>
        <v>0.12071407209489909</v>
      </c>
      <c r="E126" s="111"/>
    </row>
    <row r="127" spans="1:5" x14ac:dyDescent="0.2">
      <c r="A127" s="109">
        <v>5139</v>
      </c>
      <c r="B127" s="106" t="s">
        <v>443</v>
      </c>
      <c r="C127" s="110">
        <v>14620</v>
      </c>
      <c r="D127" s="112">
        <f t="shared" si="0"/>
        <v>1.2886797741030739E-2</v>
      </c>
      <c r="E127" s="111"/>
    </row>
    <row r="128" spans="1:5" x14ac:dyDescent="0.2">
      <c r="A128" s="109">
        <v>5200</v>
      </c>
      <c r="B128" s="106" t="s">
        <v>444</v>
      </c>
      <c r="C128" s="110">
        <f>C129+C132+C135+C138+C143+C147+C150+C152+C158</f>
        <v>0</v>
      </c>
      <c r="D128" s="112">
        <f t="shared" si="0"/>
        <v>0</v>
      </c>
      <c r="E128" s="111"/>
    </row>
    <row r="129" spans="1:5" x14ac:dyDescent="0.2">
      <c r="A129" s="109">
        <v>5210</v>
      </c>
      <c r="B129" s="106" t="s">
        <v>445</v>
      </c>
      <c r="C129" s="110">
        <f>SUM(C130:C131)</f>
        <v>0</v>
      </c>
      <c r="D129" s="112">
        <f t="shared" si="0"/>
        <v>0</v>
      </c>
      <c r="E129" s="111"/>
    </row>
    <row r="130" spans="1:5" x14ac:dyDescent="0.2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447</v>
      </c>
      <c r="C131" s="110">
        <v>0</v>
      </c>
      <c r="D131" s="112">
        <f t="shared" si="0"/>
        <v>0</v>
      </c>
      <c r="E131" s="111"/>
    </row>
    <row r="132" spans="1:5" x14ac:dyDescent="0.2">
      <c r="A132" s="109">
        <v>5220</v>
      </c>
      <c r="B132" s="106" t="s">
        <v>448</v>
      </c>
      <c r="C132" s="110">
        <f>SUM(C133:C134)</f>
        <v>0</v>
      </c>
      <c r="D132" s="112">
        <f t="shared" si="0"/>
        <v>0</v>
      </c>
      <c r="E132" s="111"/>
    </row>
    <row r="133" spans="1:5" x14ac:dyDescent="0.2">
      <c r="A133" s="109">
        <v>5221</v>
      </c>
      <c r="B133" s="106" t="s">
        <v>449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395</v>
      </c>
      <c r="C135" s="110">
        <f>SUM(C136:C137)</f>
        <v>0</v>
      </c>
      <c r="D135" s="112">
        <f t="shared" si="0"/>
        <v>0</v>
      </c>
      <c r="E135" s="111"/>
    </row>
    <row r="136" spans="1:5" x14ac:dyDescent="0.2">
      <c r="A136" s="109">
        <v>5231</v>
      </c>
      <c r="B136" s="106" t="s">
        <v>451</v>
      </c>
      <c r="C136" s="110">
        <v>0</v>
      </c>
      <c r="D136" s="112">
        <f t="shared" si="0"/>
        <v>0</v>
      </c>
      <c r="E136" s="111"/>
    </row>
    <row r="137" spans="1:5" x14ac:dyDescent="0.2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396</v>
      </c>
      <c r="C138" s="110">
        <f>SUM(C139:C142)</f>
        <v>0</v>
      </c>
      <c r="D138" s="112">
        <f t="shared" si="0"/>
        <v>0</v>
      </c>
      <c r="E138" s="111"/>
    </row>
    <row r="139" spans="1:5" x14ac:dyDescent="0.2">
      <c r="A139" s="109">
        <v>5241</v>
      </c>
      <c r="B139" s="106" t="s">
        <v>453</v>
      </c>
      <c r="C139" s="110">
        <v>0</v>
      </c>
      <c r="D139" s="112">
        <f t="shared" si="0"/>
        <v>0</v>
      </c>
      <c r="E139" s="111"/>
    </row>
    <row r="140" spans="1:5" x14ac:dyDescent="0.2">
      <c r="A140" s="109">
        <v>5242</v>
      </c>
      <c r="B140" s="106" t="s">
        <v>454</v>
      </c>
      <c r="C140" s="110">
        <v>0</v>
      </c>
      <c r="D140" s="112">
        <f t="shared" si="0"/>
        <v>0</v>
      </c>
      <c r="E140" s="111"/>
    </row>
    <row r="141" spans="1:5" x14ac:dyDescent="0.2">
      <c r="A141" s="109">
        <v>5243</v>
      </c>
      <c r="B141" s="106" t="s">
        <v>455</v>
      </c>
      <c r="C141" s="110">
        <v>0</v>
      </c>
      <c r="D141" s="112">
        <f t="shared" si="0"/>
        <v>0</v>
      </c>
      <c r="E141" s="111"/>
    </row>
    <row r="142" spans="1:5" x14ac:dyDescent="0.2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 x14ac:dyDescent="0.2">
      <c r="A143" s="109">
        <v>5250</v>
      </c>
      <c r="B143" s="106" t="s">
        <v>397</v>
      </c>
      <c r="C143" s="110">
        <f>SUM(C144:C146)</f>
        <v>0</v>
      </c>
      <c r="D143" s="112">
        <f t="shared" si="0"/>
        <v>0</v>
      </c>
      <c r="E143" s="111"/>
    </row>
    <row r="144" spans="1:5" x14ac:dyDescent="0.2">
      <c r="A144" s="109">
        <v>5251</v>
      </c>
      <c r="B144" s="106" t="s">
        <v>457</v>
      </c>
      <c r="C144" s="110">
        <v>0</v>
      </c>
      <c r="D144" s="112">
        <f t="shared" si="0"/>
        <v>0</v>
      </c>
      <c r="E144" s="111"/>
    </row>
    <row r="145" spans="1:5" x14ac:dyDescent="0.2">
      <c r="A145" s="109">
        <v>5252</v>
      </c>
      <c r="B145" s="106" t="s">
        <v>458</v>
      </c>
      <c r="C145" s="110">
        <v>0</v>
      </c>
      <c r="D145" s="112">
        <f t="shared" si="0"/>
        <v>0</v>
      </c>
      <c r="E145" s="111"/>
    </row>
    <row r="146" spans="1:5" x14ac:dyDescent="0.2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465</v>
      </c>
      <c r="C152" s="110">
        <f>SUM(C153:C157)</f>
        <v>0</v>
      </c>
      <c r="D152" s="112">
        <f t="shared" si="0"/>
        <v>0</v>
      </c>
      <c r="E152" s="111"/>
    </row>
    <row r="153" spans="1:5" x14ac:dyDescent="0.2">
      <c r="A153" s="109">
        <v>5281</v>
      </c>
      <c r="B153" s="106" t="s">
        <v>466</v>
      </c>
      <c r="C153" s="110">
        <v>0</v>
      </c>
      <c r="D153" s="112">
        <f t="shared" si="0"/>
        <v>0</v>
      </c>
      <c r="E153" s="111"/>
    </row>
    <row r="154" spans="1:5" x14ac:dyDescent="0.2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474</v>
      </c>
      <c r="C161" s="110">
        <f>C162+C165+C168</f>
        <v>0</v>
      </c>
      <c r="D161" s="112">
        <f t="shared" si="0"/>
        <v>0</v>
      </c>
      <c r="E161" s="111"/>
    </row>
    <row r="162" spans="1:5" x14ac:dyDescent="0.2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391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392</v>
      </c>
      <c r="C168" s="110">
        <f>SUM(C169:C170)</f>
        <v>0</v>
      </c>
      <c r="D168" s="112">
        <f t="shared" si="1"/>
        <v>0</v>
      </c>
      <c r="E168" s="111"/>
    </row>
    <row r="169" spans="1:5" x14ac:dyDescent="0.2">
      <c r="A169" s="109">
        <v>5331</v>
      </c>
      <c r="B169" s="106" t="s">
        <v>479</v>
      </c>
      <c r="C169" s="110">
        <v>0</v>
      </c>
      <c r="D169" s="112">
        <f t="shared" si="1"/>
        <v>0</v>
      </c>
      <c r="E169" s="111"/>
    </row>
    <row r="170" spans="1:5" x14ac:dyDescent="0.2">
      <c r="A170" s="109">
        <v>5332</v>
      </c>
      <c r="B170" s="106" t="s">
        <v>480</v>
      </c>
      <c r="C170" s="110">
        <v>0</v>
      </c>
      <c r="D170" s="112">
        <f t="shared" si="1"/>
        <v>0</v>
      </c>
      <c r="E170" s="111"/>
    </row>
    <row r="171" spans="1:5" x14ac:dyDescent="0.2">
      <c r="A171" s="109">
        <v>5400</v>
      </c>
      <c r="B171" s="106" t="s">
        <v>481</v>
      </c>
      <c r="C171" s="110">
        <f>C172+C175+C178+C181+C183</f>
        <v>0</v>
      </c>
      <c r="D171" s="112">
        <f t="shared" si="1"/>
        <v>0</v>
      </c>
      <c r="E171" s="111"/>
    </row>
    <row r="172" spans="1:5" x14ac:dyDescent="0.2">
      <c r="A172" s="109">
        <v>5410</v>
      </c>
      <c r="B172" s="106" t="s">
        <v>482</v>
      </c>
      <c r="C172" s="110">
        <f>SUM(C173:C174)</f>
        <v>0</v>
      </c>
      <c r="D172" s="112">
        <f t="shared" si="1"/>
        <v>0</v>
      </c>
      <c r="E172" s="111"/>
    </row>
    <row r="173" spans="1:5" x14ac:dyDescent="0.2">
      <c r="A173" s="109">
        <v>5411</v>
      </c>
      <c r="B173" s="106" t="s">
        <v>483</v>
      </c>
      <c r="C173" s="110">
        <v>0</v>
      </c>
      <c r="D173" s="112">
        <f t="shared" si="1"/>
        <v>0</v>
      </c>
      <c r="E173" s="111"/>
    </row>
    <row r="174" spans="1:5" x14ac:dyDescent="0.2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495</v>
      </c>
      <c r="C186" s="110">
        <f>C187+C196+C199+C205+C207</f>
        <v>0</v>
      </c>
      <c r="D186" s="112">
        <f t="shared" si="1"/>
        <v>0</v>
      </c>
      <c r="E186" s="111"/>
    </row>
    <row r="187" spans="1:5" x14ac:dyDescent="0.2">
      <c r="A187" s="109">
        <v>5510</v>
      </c>
      <c r="B187" s="106" t="s">
        <v>496</v>
      </c>
      <c r="C187" s="110">
        <f>SUM(C188:C195)</f>
        <v>0</v>
      </c>
      <c r="D187" s="112">
        <f t="shared" si="1"/>
        <v>0</v>
      </c>
      <c r="E187" s="111"/>
    </row>
    <row r="188" spans="1:5" x14ac:dyDescent="0.2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501</v>
      </c>
      <c r="C192" s="110">
        <v>0</v>
      </c>
      <c r="D192" s="112">
        <f t="shared" si="1"/>
        <v>0</v>
      </c>
      <c r="E192" s="111"/>
    </row>
    <row r="193" spans="1:5" x14ac:dyDescent="0.2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503</v>
      </c>
      <c r="C194" s="110">
        <v>0</v>
      </c>
      <c r="D194" s="112">
        <f t="shared" si="1"/>
        <v>0</v>
      </c>
      <c r="E194" s="111"/>
    </row>
    <row r="195" spans="1:5" x14ac:dyDescent="0.2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f>C220+C221</f>
        <v>0</v>
      </c>
      <c r="D219" s="112">
        <f t="shared" si="1"/>
        <v>0</v>
      </c>
      <c r="E219" s="111"/>
    </row>
    <row r="220" spans="1:5" x14ac:dyDescent="0.2">
      <c r="A220" s="109">
        <v>5610</v>
      </c>
      <c r="B220" s="106" t="s">
        <v>522</v>
      </c>
      <c r="C220" s="110">
        <f>C221</f>
        <v>0</v>
      </c>
      <c r="D220" s="112">
        <f t="shared" si="1"/>
        <v>0</v>
      </c>
      <c r="E220" s="111"/>
    </row>
    <row r="221" spans="1:5" x14ac:dyDescent="0.2">
      <c r="A221" s="109">
        <v>5611</v>
      </c>
      <c r="B221" s="106" t="s">
        <v>523</v>
      </c>
      <c r="C221" s="110">
        <v>0</v>
      </c>
      <c r="D221" s="112">
        <f t="shared" si="1"/>
        <v>0</v>
      </c>
      <c r="E221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3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70" t="s">
        <v>651</v>
      </c>
      <c r="B1" s="170"/>
      <c r="C1" s="170"/>
      <c r="D1" s="82" t="s">
        <v>244</v>
      </c>
      <c r="E1" s="83">
        <v>2019</v>
      </c>
    </row>
    <row r="2" spans="1:5" ht="18.95" customHeight="1" x14ac:dyDescent="0.2">
      <c r="A2" s="170" t="s">
        <v>524</v>
      </c>
      <c r="B2" s="170"/>
      <c r="C2" s="170"/>
      <c r="D2" s="82" t="s">
        <v>246</v>
      </c>
      <c r="E2" s="83" t="str">
        <f>ESF!H2</f>
        <v>Trimestral</v>
      </c>
    </row>
    <row r="3" spans="1:5" ht="18.95" customHeight="1" x14ac:dyDescent="0.2">
      <c r="A3" s="170" t="s">
        <v>652</v>
      </c>
      <c r="B3" s="170"/>
      <c r="C3" s="170"/>
      <c r="D3" s="82" t="s">
        <v>248</v>
      </c>
      <c r="E3" s="83">
        <f>ESF!H3</f>
        <v>1</v>
      </c>
    </row>
    <row r="5" spans="1:5" x14ac:dyDescent="0.2">
      <c r="A5" s="85" t="s">
        <v>249</v>
      </c>
      <c r="B5" s="86"/>
      <c r="C5" s="86"/>
      <c r="D5" s="86"/>
      <c r="E5" s="86"/>
    </row>
    <row r="6" spans="1:5" x14ac:dyDescent="0.2">
      <c r="A6" s="86" t="s">
        <v>220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391</v>
      </c>
      <c r="C8" s="89">
        <v>0</v>
      </c>
    </row>
    <row r="9" spans="1:5" x14ac:dyDescent="0.2">
      <c r="A9" s="88">
        <v>3120</v>
      </c>
      <c r="B9" s="84" t="s">
        <v>525</v>
      </c>
      <c r="C9" s="89">
        <v>0</v>
      </c>
    </row>
    <row r="10" spans="1:5" x14ac:dyDescent="0.2">
      <c r="A10" s="88">
        <v>3130</v>
      </c>
      <c r="B10" s="84" t="s">
        <v>526</v>
      </c>
      <c r="C10" s="89">
        <v>0</v>
      </c>
    </row>
    <row r="12" spans="1:5" x14ac:dyDescent="0.2">
      <c r="A12" s="86" t="s">
        <v>222</v>
      </c>
      <c r="B12" s="86"/>
      <c r="C12" s="86"/>
      <c r="D12" s="86"/>
      <c r="E12" s="86"/>
    </row>
    <row r="13" spans="1:5" x14ac:dyDescent="0.2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5" x14ac:dyDescent="0.2">
      <c r="A14" s="88">
        <v>3210</v>
      </c>
      <c r="B14" s="84" t="s">
        <v>528</v>
      </c>
      <c r="C14" s="89">
        <v>200131.71</v>
      </c>
    </row>
    <row r="15" spans="1:5" x14ac:dyDescent="0.2">
      <c r="A15" s="88">
        <v>3220</v>
      </c>
      <c r="B15" s="84" t="s">
        <v>529</v>
      </c>
      <c r="C15" s="89">
        <v>305046.74</v>
      </c>
    </row>
    <row r="16" spans="1:5" x14ac:dyDescent="0.2">
      <c r="A16" s="88">
        <v>3230</v>
      </c>
      <c r="B16" s="84" t="s">
        <v>530</v>
      </c>
      <c r="C16" s="89">
        <f>SUM(C17:C20)</f>
        <v>0</v>
      </c>
    </row>
    <row r="17" spans="1:3" x14ac:dyDescent="0.2">
      <c r="A17" s="88">
        <v>3231</v>
      </c>
      <c r="B17" s="84" t="s">
        <v>531</v>
      </c>
      <c r="C17" s="89">
        <v>0</v>
      </c>
    </row>
    <row r="18" spans="1:3" x14ac:dyDescent="0.2">
      <c r="A18" s="88">
        <v>3232</v>
      </c>
      <c r="B18" s="84" t="s">
        <v>532</v>
      </c>
      <c r="C18" s="89">
        <v>0</v>
      </c>
    </row>
    <row r="19" spans="1:3" x14ac:dyDescent="0.2">
      <c r="A19" s="88">
        <v>3233</v>
      </c>
      <c r="B19" s="84" t="s">
        <v>533</v>
      </c>
      <c r="C19" s="89">
        <v>0</v>
      </c>
    </row>
    <row r="20" spans="1:3" x14ac:dyDescent="0.2">
      <c r="A20" s="88">
        <v>3239</v>
      </c>
      <c r="B20" s="84" t="s">
        <v>534</v>
      </c>
      <c r="C20" s="89">
        <v>0</v>
      </c>
    </row>
    <row r="21" spans="1:3" x14ac:dyDescent="0.2">
      <c r="A21" s="88">
        <v>3240</v>
      </c>
      <c r="B21" s="84" t="s">
        <v>535</v>
      </c>
      <c r="C21" s="89">
        <f>SUM(C22:C24)</f>
        <v>0</v>
      </c>
    </row>
    <row r="22" spans="1:3" x14ac:dyDescent="0.2">
      <c r="A22" s="88">
        <v>3241</v>
      </c>
      <c r="B22" s="84" t="s">
        <v>536</v>
      </c>
      <c r="C22" s="89">
        <v>0</v>
      </c>
    </row>
    <row r="23" spans="1:3" x14ac:dyDescent="0.2">
      <c r="A23" s="88">
        <v>3242</v>
      </c>
      <c r="B23" s="84" t="s">
        <v>537</v>
      </c>
      <c r="C23" s="89">
        <v>0</v>
      </c>
    </row>
    <row r="24" spans="1:3" x14ac:dyDescent="0.2">
      <c r="A24" s="88">
        <v>3243</v>
      </c>
      <c r="B24" s="84" t="s">
        <v>538</v>
      </c>
      <c r="C24" s="89">
        <v>0</v>
      </c>
    </row>
    <row r="25" spans="1:3" x14ac:dyDescent="0.2">
      <c r="A25" s="88">
        <v>3250</v>
      </c>
      <c r="B25" s="84" t="s">
        <v>539</v>
      </c>
      <c r="C25" s="89">
        <f>SUM(C26:C27)</f>
        <v>0</v>
      </c>
    </row>
    <row r="26" spans="1:3" x14ac:dyDescent="0.2">
      <c r="A26" s="88">
        <v>3251</v>
      </c>
      <c r="B26" s="84" t="s">
        <v>540</v>
      </c>
      <c r="C26" s="89">
        <v>0</v>
      </c>
    </row>
    <row r="27" spans="1:3" x14ac:dyDescent="0.2">
      <c r="A27" s="88">
        <v>3252</v>
      </c>
      <c r="B27" s="84" t="s">
        <v>541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70" t="s">
        <v>651</v>
      </c>
      <c r="B1" s="170"/>
      <c r="C1" s="170"/>
      <c r="D1" s="82" t="s">
        <v>244</v>
      </c>
      <c r="E1" s="83">
        <v>2019</v>
      </c>
    </row>
    <row r="2" spans="1:5" s="90" customFormat="1" ht="18.95" customHeight="1" x14ac:dyDescent="0.25">
      <c r="A2" s="170" t="s">
        <v>542</v>
      </c>
      <c r="B2" s="170"/>
      <c r="C2" s="170"/>
      <c r="D2" s="82" t="s">
        <v>246</v>
      </c>
      <c r="E2" s="83" t="str">
        <f>ESF!H2</f>
        <v>Trimestral</v>
      </c>
    </row>
    <row r="3" spans="1:5" s="90" customFormat="1" ht="18.95" customHeight="1" x14ac:dyDescent="0.25">
      <c r="A3" s="170" t="s">
        <v>652</v>
      </c>
      <c r="B3" s="170"/>
      <c r="C3" s="170"/>
      <c r="D3" s="82" t="s">
        <v>248</v>
      </c>
      <c r="E3" s="83">
        <f>ESF!H3</f>
        <v>1</v>
      </c>
    </row>
    <row r="4" spans="1:5" x14ac:dyDescent="0.2">
      <c r="A4" s="85" t="s">
        <v>249</v>
      </c>
      <c r="B4" s="86"/>
      <c r="C4" s="86"/>
      <c r="D4" s="86"/>
      <c r="E4" s="86"/>
    </row>
    <row r="6" spans="1:5" x14ac:dyDescent="0.2">
      <c r="A6" s="86" t="s">
        <v>223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543</v>
      </c>
      <c r="C8" s="89">
        <v>0</v>
      </c>
      <c r="D8" s="89">
        <v>0</v>
      </c>
    </row>
    <row r="9" spans="1:5" x14ac:dyDescent="0.2">
      <c r="A9" s="88">
        <v>1112</v>
      </c>
      <c r="B9" s="84" t="s">
        <v>544</v>
      </c>
      <c r="C9" s="89">
        <v>256676.6</v>
      </c>
      <c r="D9" s="89">
        <v>181117.02</v>
      </c>
    </row>
    <row r="10" spans="1:5" x14ac:dyDescent="0.2">
      <c r="A10" s="88">
        <v>1113</v>
      </c>
      <c r="B10" s="84" t="s">
        <v>545</v>
      </c>
      <c r="C10" s="89">
        <v>0</v>
      </c>
      <c r="D10" s="89">
        <v>0</v>
      </c>
    </row>
    <row r="11" spans="1:5" x14ac:dyDescent="0.2">
      <c r="A11" s="88">
        <v>1114</v>
      </c>
      <c r="B11" s="84" t="s">
        <v>250</v>
      </c>
      <c r="C11" s="89">
        <v>0</v>
      </c>
      <c r="D11" s="89">
        <v>0</v>
      </c>
    </row>
    <row r="12" spans="1:5" x14ac:dyDescent="0.2">
      <c r="A12" s="88">
        <v>1115</v>
      </c>
      <c r="B12" s="84" t="s">
        <v>251</v>
      </c>
      <c r="C12" s="89">
        <v>0</v>
      </c>
      <c r="D12" s="89">
        <v>0</v>
      </c>
    </row>
    <row r="13" spans="1:5" x14ac:dyDescent="0.2">
      <c r="A13" s="88">
        <v>1116</v>
      </c>
      <c r="B13" s="84" t="s">
        <v>546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547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548</v>
      </c>
      <c r="C15" s="89">
        <f>SUM(C8:C14)</f>
        <v>256676.6</v>
      </c>
      <c r="D15" s="89">
        <f>SUM(D8:D14)</f>
        <v>181117.02</v>
      </c>
    </row>
    <row r="18" spans="1:5" x14ac:dyDescent="0.2">
      <c r="A18" s="86" t="s">
        <v>224</v>
      </c>
      <c r="B18" s="86"/>
      <c r="C18" s="86"/>
      <c r="D18" s="86"/>
      <c r="E18" s="86"/>
    </row>
    <row r="19" spans="1:5" x14ac:dyDescent="0.2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5" x14ac:dyDescent="0.2">
      <c r="A20" s="88">
        <v>1230</v>
      </c>
      <c r="B20" s="84" t="s">
        <v>284</v>
      </c>
      <c r="C20" s="89">
        <f>SUM(C21:C27)</f>
        <v>0</v>
      </c>
    </row>
    <row r="21" spans="1:5" x14ac:dyDescent="0.2">
      <c r="A21" s="88">
        <v>1231</v>
      </c>
      <c r="B21" s="84" t="s">
        <v>285</v>
      </c>
      <c r="C21" s="89">
        <v>0</v>
      </c>
    </row>
    <row r="22" spans="1:5" x14ac:dyDescent="0.2">
      <c r="A22" s="88">
        <v>1232</v>
      </c>
      <c r="B22" s="84" t="s">
        <v>286</v>
      </c>
      <c r="C22" s="89">
        <v>0</v>
      </c>
    </row>
    <row r="23" spans="1:5" x14ac:dyDescent="0.2">
      <c r="A23" s="88">
        <v>1233</v>
      </c>
      <c r="B23" s="84" t="s">
        <v>287</v>
      </c>
      <c r="C23" s="89">
        <v>0</v>
      </c>
    </row>
    <row r="24" spans="1:5" x14ac:dyDescent="0.2">
      <c r="A24" s="88">
        <v>1234</v>
      </c>
      <c r="B24" s="84" t="s">
        <v>288</v>
      </c>
      <c r="C24" s="89">
        <v>0</v>
      </c>
    </row>
    <row r="25" spans="1:5" x14ac:dyDescent="0.2">
      <c r="A25" s="88">
        <v>1235</v>
      </c>
      <c r="B25" s="84" t="s">
        <v>289</v>
      </c>
      <c r="C25" s="89">
        <v>0</v>
      </c>
    </row>
    <row r="26" spans="1:5" x14ac:dyDescent="0.2">
      <c r="A26" s="88">
        <v>1236</v>
      </c>
      <c r="B26" s="84" t="s">
        <v>290</v>
      </c>
      <c r="C26" s="89">
        <v>0</v>
      </c>
    </row>
    <row r="27" spans="1:5" x14ac:dyDescent="0.2">
      <c r="A27" s="88">
        <v>1239</v>
      </c>
      <c r="B27" s="84" t="s">
        <v>291</v>
      </c>
      <c r="C27" s="89">
        <v>0</v>
      </c>
    </row>
    <row r="28" spans="1:5" x14ac:dyDescent="0.2">
      <c r="A28" s="88">
        <v>1240</v>
      </c>
      <c r="B28" s="84" t="s">
        <v>292</v>
      </c>
      <c r="C28" s="89">
        <f>SUM(C29:C36)</f>
        <v>628417.43999999994</v>
      </c>
    </row>
    <row r="29" spans="1:5" x14ac:dyDescent="0.2">
      <c r="A29" s="88">
        <v>1241</v>
      </c>
      <c r="B29" s="84" t="s">
        <v>293</v>
      </c>
      <c r="C29" s="89">
        <v>82049.27</v>
      </c>
    </row>
    <row r="30" spans="1:5" x14ac:dyDescent="0.2">
      <c r="A30" s="88">
        <v>1242</v>
      </c>
      <c r="B30" s="84" t="s">
        <v>294</v>
      </c>
      <c r="C30" s="89">
        <v>301659.74</v>
      </c>
    </row>
    <row r="31" spans="1:5" x14ac:dyDescent="0.2">
      <c r="A31" s="88">
        <v>1243</v>
      </c>
      <c r="B31" s="84" t="s">
        <v>295</v>
      </c>
      <c r="C31" s="89">
        <v>0</v>
      </c>
    </row>
    <row r="32" spans="1:5" x14ac:dyDescent="0.2">
      <c r="A32" s="88">
        <v>1244</v>
      </c>
      <c r="B32" s="84" t="s">
        <v>296</v>
      </c>
      <c r="C32" s="89">
        <v>219720.43</v>
      </c>
    </row>
    <row r="33" spans="1:5" x14ac:dyDescent="0.2">
      <c r="A33" s="88">
        <v>1245</v>
      </c>
      <c r="B33" s="84" t="s">
        <v>297</v>
      </c>
      <c r="C33" s="89">
        <v>0</v>
      </c>
    </row>
    <row r="34" spans="1:5" x14ac:dyDescent="0.2">
      <c r="A34" s="88">
        <v>1246</v>
      </c>
      <c r="B34" s="84" t="s">
        <v>298</v>
      </c>
      <c r="C34" s="89">
        <v>0</v>
      </c>
    </row>
    <row r="35" spans="1:5" x14ac:dyDescent="0.2">
      <c r="A35" s="88">
        <v>1247</v>
      </c>
      <c r="B35" s="84" t="s">
        <v>299</v>
      </c>
      <c r="C35" s="89">
        <v>24988</v>
      </c>
    </row>
    <row r="36" spans="1:5" x14ac:dyDescent="0.2">
      <c r="A36" s="88">
        <v>1248</v>
      </c>
      <c r="B36" s="84" t="s">
        <v>300</v>
      </c>
      <c r="C36" s="89">
        <v>0</v>
      </c>
    </row>
    <row r="37" spans="1:5" x14ac:dyDescent="0.2">
      <c r="A37" s="88">
        <v>1250</v>
      </c>
      <c r="B37" s="84" t="s">
        <v>302</v>
      </c>
      <c r="C37" s="89">
        <f>SUM(C38:C42)</f>
        <v>0</v>
      </c>
    </row>
    <row r="38" spans="1:5" x14ac:dyDescent="0.2">
      <c r="A38" s="88">
        <v>1251</v>
      </c>
      <c r="B38" s="84" t="s">
        <v>303</v>
      </c>
      <c r="C38" s="89">
        <v>0</v>
      </c>
    </row>
    <row r="39" spans="1:5" x14ac:dyDescent="0.2">
      <c r="A39" s="88">
        <v>1252</v>
      </c>
      <c r="B39" s="84" t="s">
        <v>304</v>
      </c>
      <c r="C39" s="89">
        <v>0</v>
      </c>
    </row>
    <row r="40" spans="1:5" x14ac:dyDescent="0.2">
      <c r="A40" s="88">
        <v>1253</v>
      </c>
      <c r="B40" s="84" t="s">
        <v>305</v>
      </c>
      <c r="C40" s="89">
        <v>0</v>
      </c>
    </row>
    <row r="41" spans="1:5" x14ac:dyDescent="0.2">
      <c r="A41" s="88">
        <v>1254</v>
      </c>
      <c r="B41" s="84" t="s">
        <v>306</v>
      </c>
      <c r="C41" s="89">
        <v>0</v>
      </c>
    </row>
    <row r="42" spans="1:5" x14ac:dyDescent="0.2">
      <c r="A42" s="88">
        <v>1259</v>
      </c>
      <c r="B42" s="84" t="s">
        <v>307</v>
      </c>
      <c r="C42" s="89">
        <v>0</v>
      </c>
    </row>
    <row r="44" spans="1:5" x14ac:dyDescent="0.2">
      <c r="A44" s="86" t="s">
        <v>232</v>
      </c>
      <c r="B44" s="86"/>
      <c r="C44" s="86"/>
      <c r="D44" s="86"/>
      <c r="E44" s="86"/>
    </row>
    <row r="45" spans="1:5" x14ac:dyDescent="0.2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495</v>
      </c>
      <c r="C46" s="89">
        <f>C47+C56+C59+C65+C67+C69</f>
        <v>0</v>
      </c>
      <c r="D46" s="89">
        <f>D47+D56+D59+D65+D67+D69</f>
        <v>0</v>
      </c>
    </row>
    <row r="47" spans="1:5" x14ac:dyDescent="0.2">
      <c r="A47" s="88">
        <v>5510</v>
      </c>
      <c r="B47" s="84" t="s">
        <v>496</v>
      </c>
      <c r="C47" s="89">
        <f>SUM(C48:C55)</f>
        <v>0</v>
      </c>
      <c r="D47" s="89">
        <f>SUM(D48:D55)</f>
        <v>0</v>
      </c>
    </row>
    <row r="48" spans="1:5" x14ac:dyDescent="0.2">
      <c r="A48" s="88">
        <v>5511</v>
      </c>
      <c r="B48" s="84" t="s">
        <v>497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501</v>
      </c>
      <c r="C52" s="89">
        <v>0</v>
      </c>
      <c r="D52" s="89">
        <v>0</v>
      </c>
    </row>
    <row r="53" spans="1:4" x14ac:dyDescent="0.2">
      <c r="A53" s="88">
        <v>5516</v>
      </c>
      <c r="B53" s="84" t="s">
        <v>502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503</v>
      </c>
      <c r="C54" s="89">
        <v>0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x14ac:dyDescent="0.2">
      <c r="A60" s="88">
        <v>5531</v>
      </c>
      <c r="B60" s="84" t="s">
        <v>507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f>C79</f>
        <v>0</v>
      </c>
      <c r="D78" s="89">
        <f>SUM(D79:D80)</f>
        <v>0</v>
      </c>
    </row>
    <row r="79" spans="1:4" x14ac:dyDescent="0.2">
      <c r="A79" s="88">
        <v>5610</v>
      </c>
      <c r="B79" s="84" t="s">
        <v>522</v>
      </c>
      <c r="C79" s="89">
        <f>C80</f>
        <v>0</v>
      </c>
      <c r="D79" s="89">
        <v>0</v>
      </c>
    </row>
    <row r="80" spans="1:4" x14ac:dyDescent="0.2">
      <c r="A80" s="88">
        <v>5611</v>
      </c>
      <c r="B80" s="84" t="s">
        <v>523</v>
      </c>
      <c r="C80" s="89">
        <v>0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95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2019-07-22T18:02:30Z</cp:lastPrinted>
  <dcterms:created xsi:type="dcterms:W3CDTF">2012-12-11T20:36:24Z</dcterms:created>
  <dcterms:modified xsi:type="dcterms:W3CDTF">2019-07-22T18:02:46Z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