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F6b" sheetId="1" r:id="rId1"/>
  </sheets>
  <definedNames>
    <definedName name="_xlnm.Print_Titles" localSheetId="0">'F6b'!$1:$3</definedName>
  </definedNames>
  <calcPr fullCalcOnLoad="1"/>
</workbook>
</file>

<file path=xl/sharedStrings.xml><?xml version="1.0" encoding="utf-8"?>
<sst xmlns="http://schemas.openxmlformats.org/spreadsheetml/2006/main" count="97" uniqueCount="81">
  <si>
    <t>0191459430 M.V.D.S  RUBIO MUNIZ JUAN</t>
  </si>
  <si>
    <t>0191459872 M.V.D.S  RODRIGUEZ VELEZ CAYE</t>
  </si>
  <si>
    <t>III. Total de Egresos (III = I + II)</t>
  </si>
  <si>
    <t>31111-2205  COORDINACIÓN DE MOVI</t>
  </si>
  <si>
    <t>31111-2203  COORDINACIÓN DE TRAN</t>
  </si>
  <si>
    <t>31111-2202  COORDINACIÓN DE PROT</t>
  </si>
  <si>
    <t>31111-2201  COMISARÍA DE  SEGURI</t>
  </si>
  <si>
    <t>31111-2101  INSTITUTO DE PLANEACIÓN</t>
  </si>
  <si>
    <t>31111-2001  INSTITUTO MUNICIPAL</t>
  </si>
  <si>
    <t>31111-1801  DIRECCIÓN DE TURISMO</t>
  </si>
  <si>
    <t>31111-1501  DESP OFICIAL MAYOR</t>
  </si>
  <si>
    <t>31111-1301  DES DIR DES URB ECOL</t>
  </si>
  <si>
    <t>31111-1101  DES DIR SEG PUB TRAN</t>
  </si>
  <si>
    <t>31111-1001  DES DIR DES INT MUJE</t>
  </si>
  <si>
    <t>31111-0901  DESP DIR DES SOC RUR</t>
  </si>
  <si>
    <t>31111-0802  ALUMBRADO PUBLICO</t>
  </si>
  <si>
    <t>31111-0703  CONTROL DE OBRA</t>
  </si>
  <si>
    <t>31111-0501  DESPACHO DEL TESORERO</t>
  </si>
  <si>
    <t>(II=A+B+C+D+E+F+G+H)</t>
  </si>
  <si>
    <t>II. Gasto Etiquetado</t>
  </si>
  <si>
    <t>31111-2204  CARCEL MUNICIPAL</t>
  </si>
  <si>
    <t>31111-1901  DIRECCIÓN DE ECOLOGÍA</t>
  </si>
  <si>
    <t>31111-1705  DEPARTAMENTO DE ATEN</t>
  </si>
  <si>
    <t>31111-1704  DEPARTAMENTO DE GIMN</t>
  </si>
  <si>
    <t>31111-1703  DEPARTAMENTO DE UNID</t>
  </si>
  <si>
    <t>31111-1701  DIRECCIÓN COMISIÓN M</t>
  </si>
  <si>
    <t>31111-1504  RECURSOS HUMANOS</t>
  </si>
  <si>
    <t>31111-1503  ADQUISICIONES</t>
  </si>
  <si>
    <t>31111-1406  AUDITORIO</t>
  </si>
  <si>
    <t>31111-1403  DEPARTAMENTO DE BIBL</t>
  </si>
  <si>
    <t>31111-1401  DES DIR EDU CCO DEVO</t>
  </si>
  <si>
    <t>31111-1202  SERVOS EMPRESARIALES</t>
  </si>
  <si>
    <t>31111-1201  DESP DIR DES ECONMCO</t>
  </si>
  <si>
    <t>31111-1104  CARCEL MUNICIPAL</t>
  </si>
  <si>
    <t>31111-1103  TRANSTO Y TRANSPORTE</t>
  </si>
  <si>
    <t>31111-1102  DIR MPAL PROTE CIVIL</t>
  </si>
  <si>
    <t>31111-0904  COPLADEM</t>
  </si>
  <si>
    <t>31111-0903  DEPARTAMENTO DE SALUD</t>
  </si>
  <si>
    <t>31111-0902  ENLACE MPAL PROSPERA</t>
  </si>
  <si>
    <t>31111-0807  PANTEONES</t>
  </si>
  <si>
    <t>31111-0806  MERCADO MUNICIPAL</t>
  </si>
  <si>
    <t>31111-0805  RASTRO MUNICIPAL</t>
  </si>
  <si>
    <t>31111-0804  PARQUES Y JARDINES</t>
  </si>
  <si>
    <t>31111-0803  DEPARTAMENTO DE LIMPIA</t>
  </si>
  <si>
    <t>31111-0801  DESP DIR SER PUBLCOS</t>
  </si>
  <si>
    <t>31111-0706  AREA DE CONSTRUCCION</t>
  </si>
  <si>
    <t>31111-0705  DEPARTAMENTO DE MATE</t>
  </si>
  <si>
    <t>31111-0702  PRESPTOS Y PROYECTOS</t>
  </si>
  <si>
    <t>31111-0701  DESP DIR OBRA PUBLCA</t>
  </si>
  <si>
    <t>31111-0604  EVAL Y CONTR DE OBRA</t>
  </si>
  <si>
    <t>31111-0603  ASUNTOS JURI ADMTIVO</t>
  </si>
  <si>
    <t>31111-0602  AUD GUB Y REVCTA PUB</t>
  </si>
  <si>
    <t>31111-0601  DESPACHO DEL CONTRALOR</t>
  </si>
  <si>
    <t>31111-0505  DEPARTAMENTO DE INFO</t>
  </si>
  <si>
    <t>31111-0504  CONTROL PATRIMONIAL</t>
  </si>
  <si>
    <t>31111-0503  CATASTRO Y PREDIAL</t>
  </si>
  <si>
    <t>31111-0502  CONTABILIDAD</t>
  </si>
  <si>
    <t>31111-0407  ARCHIVO HISTORICO</t>
  </si>
  <si>
    <t>31111-0406  JUZGADO ADMISTTIVO</t>
  </si>
  <si>
    <t>31111-0405  UNID ACCESO A INFORM</t>
  </si>
  <si>
    <t>31111-0404  RECLUTTO Y EXTRANJER</t>
  </si>
  <si>
    <t>31111-0403  DEPARTAMENTO JURIDICO</t>
  </si>
  <si>
    <t>31111-0402  DIR REGTOS FISCALIZA</t>
  </si>
  <si>
    <t>31111-0401  DESP SRIO AYUNTAMNTO</t>
  </si>
  <si>
    <t>31111-0303  COMUNICACION SOCIAL</t>
  </si>
  <si>
    <t>31111-0301  DESP SRIO PARTICULAR</t>
  </si>
  <si>
    <t>31111-0201  DESPACHO DEL PRESIDENTE</t>
  </si>
  <si>
    <t>31111-0103  REGIDORES</t>
  </si>
  <si>
    <t>31111-0102  SINDICO</t>
  </si>
  <si>
    <t>31111-0101  PRESIDENTE</t>
  </si>
  <si>
    <t>(I=A+B+C+D+E+F+G+H)</t>
  </si>
  <si>
    <t>I. Gasto No Etiquetado</t>
  </si>
  <si>
    <t>Subejercicio ( e)</t>
  </si>
  <si>
    <t>Pagado</t>
  </si>
  <si>
    <t>Devengado</t>
  </si>
  <si>
    <t>Modificado</t>
  </si>
  <si>
    <t>Ampliaciones/ (Reducciones)</t>
  </si>
  <si>
    <t>Aprobado (d)</t>
  </si>
  <si>
    <t>Concepto (c)</t>
  </si>
  <si>
    <t>Egresos</t>
  </si>
  <si>
    <t>MUNICIPIO DE VALLE DE SANTIAGO, GTO. 
Estado Analítico del Ejercicio del Presupuesto de Egresos Detallado - LDF
Clasificación Administrativa
Del 1 de Enero al 31 de Marzo de 2017 (b)
(PESOS)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</si>
</sst>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9" fillId="0" borderId="0" xfId="52" applyFont="1">
      <alignment/>
      <protection/>
    </xf>
    <xf numFmtId="4" fontId="39" fillId="0" borderId="0" xfId="52" applyNumberFormat="1" applyFont="1">
      <alignment/>
      <protection/>
    </xf>
    <xf numFmtId="4" fontId="39" fillId="0" borderId="10" xfId="52" applyNumberFormat="1" applyFont="1" applyBorder="1" applyAlignment="1">
      <alignment vertical="center"/>
      <protection/>
    </xf>
    <xf numFmtId="0" fontId="39" fillId="0" borderId="10" xfId="52" applyFont="1" applyBorder="1" applyAlignment="1">
      <alignment horizontal="justify" vertical="center" wrapText="1"/>
      <protection/>
    </xf>
    <xf numFmtId="4" fontId="40" fillId="0" borderId="11" xfId="52" applyNumberFormat="1" applyFont="1" applyBorder="1" applyAlignment="1">
      <alignment vertical="center"/>
      <protection/>
    </xf>
    <xf numFmtId="0" fontId="40" fillId="0" borderId="11" xfId="52" applyFont="1" applyBorder="1" applyAlignment="1">
      <alignment horizontal="justify" vertical="center" wrapText="1"/>
      <protection/>
    </xf>
    <xf numFmtId="4" fontId="39" fillId="0" borderId="11" xfId="52" applyNumberFormat="1" applyFont="1" applyBorder="1" applyAlignment="1">
      <alignment vertical="center"/>
      <protection/>
    </xf>
    <xf numFmtId="0" fontId="39" fillId="0" borderId="11" xfId="52" applyFont="1" applyBorder="1" applyAlignment="1">
      <alignment horizontal="justify" vertical="center" wrapText="1"/>
      <protection/>
    </xf>
    <xf numFmtId="4" fontId="39" fillId="0" borderId="11" xfId="52" applyNumberFormat="1" applyFont="1" applyFill="1" applyBorder="1" applyAlignment="1">
      <alignment vertical="center"/>
      <protection/>
    </xf>
    <xf numFmtId="164" fontId="39" fillId="0" borderId="11" xfId="52" applyNumberFormat="1" applyFont="1" applyFill="1" applyBorder="1">
      <alignment/>
      <protection/>
    </xf>
    <xf numFmtId="165" fontId="39" fillId="0" borderId="11" xfId="52" applyNumberFormat="1" applyFont="1" applyFill="1" applyBorder="1">
      <alignment/>
      <protection/>
    </xf>
    <xf numFmtId="49" fontId="39" fillId="0" borderId="11" xfId="52" applyNumberFormat="1" applyFont="1" applyFill="1" applyBorder="1" applyAlignment="1">
      <alignment horizontal="left"/>
      <protection/>
    </xf>
    <xf numFmtId="0" fontId="40" fillId="0" borderId="11" xfId="52" applyFont="1" applyBorder="1" applyAlignment="1">
      <alignment horizontal="left" vertical="center" wrapText="1"/>
      <protection/>
    </xf>
    <xf numFmtId="4" fontId="39" fillId="0" borderId="12" xfId="52" applyNumberFormat="1" applyFont="1" applyBorder="1" applyAlignment="1">
      <alignment vertical="center"/>
      <protection/>
    </xf>
    <xf numFmtId="0" fontId="40" fillId="0" borderId="12" xfId="52" applyFont="1" applyBorder="1" applyAlignment="1">
      <alignment horizontal="justify" vertical="center" wrapText="1"/>
      <protection/>
    </xf>
    <xf numFmtId="0" fontId="41" fillId="33" borderId="10" xfId="52" applyFont="1" applyFill="1" applyBorder="1" applyAlignment="1">
      <alignment horizontal="center" vertical="top" wrapText="1"/>
      <protection/>
    </xf>
    <xf numFmtId="0" fontId="41" fillId="33" borderId="13" xfId="52" applyFont="1" applyFill="1" applyBorder="1" applyAlignment="1">
      <alignment horizontal="center" vertical="center" wrapText="1"/>
      <protection/>
    </xf>
    <xf numFmtId="0" fontId="41" fillId="33" borderId="12" xfId="52" applyFont="1" applyFill="1" applyBorder="1" applyAlignment="1">
      <alignment horizontal="center" vertical="center" wrapText="1"/>
      <protection/>
    </xf>
    <xf numFmtId="0" fontId="41" fillId="33" borderId="14" xfId="52" applyFont="1" applyFill="1" applyBorder="1" applyAlignment="1">
      <alignment horizontal="center" vertical="center" wrapText="1"/>
      <protection/>
    </xf>
    <xf numFmtId="0" fontId="41" fillId="33" borderId="15" xfId="52" applyFont="1" applyFill="1" applyBorder="1" applyAlignment="1">
      <alignment horizontal="center" vertical="center" wrapText="1"/>
      <protection/>
    </xf>
    <xf numFmtId="0" fontId="41" fillId="33" borderId="16" xfId="52" applyFont="1" applyFill="1" applyBorder="1" applyAlignment="1">
      <alignment horizontal="center" vertical="center" wrapText="1"/>
      <protection/>
    </xf>
    <xf numFmtId="0" fontId="41" fillId="33" borderId="13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1847850</xdr:colOff>
      <xdr:row>0</xdr:row>
      <xdr:rowOff>809625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rcRect l="5021" t="949" r="70603" b="86337"/>
        <a:stretch>
          <a:fillRect/>
        </a:stretch>
      </xdr:blipFill>
      <xdr:spPr>
        <a:xfrm>
          <a:off x="0" y="0"/>
          <a:ext cx="1847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2"/>
  <sheetViews>
    <sheetView tabSelected="1" zoomScalePageLayoutView="0" workbookViewId="0" topLeftCell="A1">
      <selection activeCell="I16" sqref="I16"/>
    </sheetView>
  </sheetViews>
  <sheetFormatPr defaultColWidth="11.421875" defaultRowHeight="15"/>
  <cols>
    <col min="1" max="1" width="39.28125" style="1" customWidth="1"/>
    <col min="2" max="7" width="14.421875" style="1" customWidth="1"/>
    <col min="8" max="8" width="11.421875" style="1" customWidth="1"/>
    <col min="9" max="9" width="13.00390625" style="1" customWidth="1"/>
    <col min="10" max="16384" width="11.421875" style="1" customWidth="1"/>
  </cols>
  <sheetData>
    <row r="1" spans="1:7" ht="64.5" customHeight="1">
      <c r="A1" s="19" t="s">
        <v>80</v>
      </c>
      <c r="B1" s="20"/>
      <c r="C1" s="20"/>
      <c r="D1" s="20"/>
      <c r="E1" s="20"/>
      <c r="F1" s="20"/>
      <c r="G1" s="21"/>
    </row>
    <row r="2" spans="1:7" ht="11.25">
      <c r="A2" s="18"/>
      <c r="B2" s="22" t="s">
        <v>79</v>
      </c>
      <c r="C2" s="22"/>
      <c r="D2" s="22"/>
      <c r="E2" s="22"/>
      <c r="F2" s="22"/>
      <c r="G2" s="18"/>
    </row>
    <row r="3" spans="1:7" ht="22.5">
      <c r="A3" s="16" t="s">
        <v>78</v>
      </c>
      <c r="B3" s="17" t="s">
        <v>77</v>
      </c>
      <c r="C3" s="17" t="s">
        <v>76</v>
      </c>
      <c r="D3" s="17" t="s">
        <v>75</v>
      </c>
      <c r="E3" s="17" t="s">
        <v>74</v>
      </c>
      <c r="F3" s="17" t="s">
        <v>73</v>
      </c>
      <c r="G3" s="16" t="s">
        <v>72</v>
      </c>
    </row>
    <row r="4" spans="1:7" ht="11.25">
      <c r="A4" s="15" t="s">
        <v>71</v>
      </c>
      <c r="B4" s="14"/>
      <c r="C4" s="14"/>
      <c r="D4" s="14"/>
      <c r="E4" s="14"/>
      <c r="F4" s="14"/>
      <c r="G4" s="14"/>
    </row>
    <row r="5" spans="1:7" ht="11.25">
      <c r="A5" s="6" t="s">
        <v>70</v>
      </c>
      <c r="B5" s="5">
        <f aca="true" t="shared" si="0" ref="B5:G5">SUM(B6:B70)</f>
        <v>183648966.07000002</v>
      </c>
      <c r="C5" s="5">
        <f t="shared" si="0"/>
        <v>11855090.14</v>
      </c>
      <c r="D5" s="5">
        <f t="shared" si="0"/>
        <v>195504056.21</v>
      </c>
      <c r="E5" s="5">
        <f t="shared" si="0"/>
        <v>31297675.35000001</v>
      </c>
      <c r="F5" s="5">
        <f t="shared" si="0"/>
        <v>29924815.169999998</v>
      </c>
      <c r="G5" s="5">
        <f t="shared" si="0"/>
        <v>164206380.85999998</v>
      </c>
    </row>
    <row r="6" spans="1:7" ht="11.25">
      <c r="A6" s="12" t="s">
        <v>69</v>
      </c>
      <c r="B6" s="10">
        <v>1584521</v>
      </c>
      <c r="C6" s="9">
        <f aca="true" t="shared" si="1" ref="C6:C37">D6-B6</f>
        <v>9648</v>
      </c>
      <c r="D6" s="10">
        <v>1594169</v>
      </c>
      <c r="E6" s="10">
        <v>329621.1</v>
      </c>
      <c r="F6" s="10">
        <v>329621.1</v>
      </c>
      <c r="G6" s="9">
        <f aca="true" t="shared" si="2" ref="G6:G37">D6-E6</f>
        <v>1264547.9</v>
      </c>
    </row>
    <row r="7" spans="1:7" ht="11.25">
      <c r="A7" s="12" t="s">
        <v>68</v>
      </c>
      <c r="B7" s="10">
        <v>1238640</v>
      </c>
      <c r="C7" s="9">
        <f t="shared" si="1"/>
        <v>5004</v>
      </c>
      <c r="D7" s="10">
        <v>1243644</v>
      </c>
      <c r="E7" s="10">
        <v>324171.64</v>
      </c>
      <c r="F7" s="10">
        <v>270043.99</v>
      </c>
      <c r="G7" s="9">
        <f t="shared" si="2"/>
        <v>919472.36</v>
      </c>
    </row>
    <row r="8" spans="1:7" ht="11.25">
      <c r="A8" s="12" t="s">
        <v>67</v>
      </c>
      <c r="B8" s="10">
        <v>9680159</v>
      </c>
      <c r="C8" s="9">
        <f t="shared" si="1"/>
        <v>45000</v>
      </c>
      <c r="D8" s="10">
        <v>9725159</v>
      </c>
      <c r="E8" s="10">
        <v>1991399.28</v>
      </c>
      <c r="F8" s="10">
        <v>1909358.48</v>
      </c>
      <c r="G8" s="9">
        <f t="shared" si="2"/>
        <v>7733759.72</v>
      </c>
    </row>
    <row r="9" spans="1:7" ht="11.25">
      <c r="A9" s="12" t="s">
        <v>66</v>
      </c>
      <c r="B9" s="10">
        <v>2584367</v>
      </c>
      <c r="C9" s="9">
        <f t="shared" si="1"/>
        <v>455000</v>
      </c>
      <c r="D9" s="10">
        <v>3039367</v>
      </c>
      <c r="E9" s="10">
        <v>1205128.76</v>
      </c>
      <c r="F9" s="10">
        <v>1205128.76</v>
      </c>
      <c r="G9" s="9">
        <f t="shared" si="2"/>
        <v>1834238.24</v>
      </c>
    </row>
    <row r="10" spans="1:7" ht="11.25">
      <c r="A10" s="12" t="s">
        <v>65</v>
      </c>
      <c r="B10" s="10">
        <v>6400848</v>
      </c>
      <c r="C10" s="9">
        <f t="shared" si="1"/>
        <v>0</v>
      </c>
      <c r="D10" s="10">
        <v>6400848</v>
      </c>
      <c r="E10" s="10">
        <v>1197927.75</v>
      </c>
      <c r="F10" s="10">
        <v>1087548.27</v>
      </c>
      <c r="G10" s="9">
        <f t="shared" si="2"/>
        <v>5202920.25</v>
      </c>
    </row>
    <row r="11" spans="1:7" ht="11.25">
      <c r="A11" s="12" t="s">
        <v>64</v>
      </c>
      <c r="B11" s="10">
        <v>3213948</v>
      </c>
      <c r="C11" s="9">
        <f t="shared" si="1"/>
        <v>380000</v>
      </c>
      <c r="D11" s="10">
        <v>3593948</v>
      </c>
      <c r="E11" s="10">
        <v>670662.03</v>
      </c>
      <c r="F11" s="10">
        <v>274309.9</v>
      </c>
      <c r="G11" s="9">
        <f t="shared" si="2"/>
        <v>2923285.9699999997</v>
      </c>
    </row>
    <row r="12" spans="1:7" ht="11.25">
      <c r="A12" s="12" t="s">
        <v>63</v>
      </c>
      <c r="B12" s="10">
        <v>1108804</v>
      </c>
      <c r="C12" s="9">
        <f t="shared" si="1"/>
        <v>16153</v>
      </c>
      <c r="D12" s="10">
        <v>1124957</v>
      </c>
      <c r="E12" s="10">
        <v>222325.96</v>
      </c>
      <c r="F12" s="10">
        <v>222325.96</v>
      </c>
      <c r="G12" s="9">
        <f t="shared" si="2"/>
        <v>902631.04</v>
      </c>
    </row>
    <row r="13" spans="1:7" ht="11.25">
      <c r="A13" s="12" t="s">
        <v>62</v>
      </c>
      <c r="B13" s="10">
        <v>3446704</v>
      </c>
      <c r="C13" s="9">
        <f t="shared" si="1"/>
        <v>5985.600000000093</v>
      </c>
      <c r="D13" s="10">
        <v>3452689.6</v>
      </c>
      <c r="E13" s="10">
        <v>749858.42</v>
      </c>
      <c r="F13" s="10">
        <v>749858.42</v>
      </c>
      <c r="G13" s="9">
        <f t="shared" si="2"/>
        <v>2702831.18</v>
      </c>
    </row>
    <row r="14" spans="1:7" ht="11.25">
      <c r="A14" s="12" t="s">
        <v>61</v>
      </c>
      <c r="B14" s="10">
        <v>1700295</v>
      </c>
      <c r="C14" s="9">
        <f t="shared" si="1"/>
        <v>0</v>
      </c>
      <c r="D14" s="10">
        <v>1700295</v>
      </c>
      <c r="E14" s="10">
        <v>318083.17</v>
      </c>
      <c r="F14" s="10">
        <v>228597.45</v>
      </c>
      <c r="G14" s="9">
        <f t="shared" si="2"/>
        <v>1382211.83</v>
      </c>
    </row>
    <row r="15" spans="1:7" ht="11.25">
      <c r="A15" s="12" t="s">
        <v>60</v>
      </c>
      <c r="B15" s="10">
        <v>103426</v>
      </c>
      <c r="C15" s="9">
        <f t="shared" si="1"/>
        <v>0</v>
      </c>
      <c r="D15" s="10">
        <v>103426</v>
      </c>
      <c r="E15" s="10">
        <v>21866.16</v>
      </c>
      <c r="F15" s="10">
        <v>21768.89</v>
      </c>
      <c r="G15" s="9">
        <f t="shared" si="2"/>
        <v>81559.84</v>
      </c>
    </row>
    <row r="16" spans="1:7" ht="11.25">
      <c r="A16" s="12" t="s">
        <v>59</v>
      </c>
      <c r="B16" s="10">
        <v>419808</v>
      </c>
      <c r="C16" s="9">
        <f t="shared" si="1"/>
        <v>0</v>
      </c>
      <c r="D16" s="10">
        <v>419808</v>
      </c>
      <c r="E16" s="10">
        <v>88508.67</v>
      </c>
      <c r="F16" s="10">
        <v>88508.67</v>
      </c>
      <c r="G16" s="9">
        <f t="shared" si="2"/>
        <v>331299.33</v>
      </c>
    </row>
    <row r="17" spans="1:7" ht="11.25">
      <c r="A17" s="12" t="s">
        <v>58</v>
      </c>
      <c r="B17" s="10">
        <v>429098</v>
      </c>
      <c r="C17" s="9">
        <f t="shared" si="1"/>
        <v>0</v>
      </c>
      <c r="D17" s="10">
        <v>429098</v>
      </c>
      <c r="E17" s="10">
        <v>94155.37</v>
      </c>
      <c r="F17" s="10">
        <v>94155.37</v>
      </c>
      <c r="G17" s="9">
        <f t="shared" si="2"/>
        <v>334942.63</v>
      </c>
    </row>
    <row r="18" spans="1:7" ht="11.25">
      <c r="A18" s="12" t="s">
        <v>57</v>
      </c>
      <c r="B18" s="10">
        <v>244052</v>
      </c>
      <c r="C18" s="9">
        <f t="shared" si="1"/>
        <v>0</v>
      </c>
      <c r="D18" s="10">
        <v>244052</v>
      </c>
      <c r="E18" s="10">
        <v>50844.54</v>
      </c>
      <c r="F18" s="10">
        <v>50844.54</v>
      </c>
      <c r="G18" s="9">
        <f t="shared" si="2"/>
        <v>193207.46</v>
      </c>
    </row>
    <row r="19" spans="1:7" ht="11.25">
      <c r="A19" s="12" t="s">
        <v>17</v>
      </c>
      <c r="B19" s="10">
        <v>34031503.72</v>
      </c>
      <c r="C19" s="9">
        <f t="shared" si="1"/>
        <v>-4341985.509999998</v>
      </c>
      <c r="D19" s="10">
        <v>29689518.21</v>
      </c>
      <c r="E19" s="10">
        <v>5510375.07</v>
      </c>
      <c r="F19" s="10">
        <v>5291346.81</v>
      </c>
      <c r="G19" s="9">
        <f t="shared" si="2"/>
        <v>24179143.14</v>
      </c>
    </row>
    <row r="20" spans="1:7" ht="11.25">
      <c r="A20" s="12" t="s">
        <v>56</v>
      </c>
      <c r="B20" s="10">
        <v>3717607.99</v>
      </c>
      <c r="C20" s="9">
        <f t="shared" si="1"/>
        <v>135000</v>
      </c>
      <c r="D20" s="10">
        <v>3852607.99</v>
      </c>
      <c r="E20" s="10">
        <v>795580.92</v>
      </c>
      <c r="F20" s="10">
        <v>795580.92</v>
      </c>
      <c r="G20" s="9">
        <f t="shared" si="2"/>
        <v>3057027.0700000003</v>
      </c>
    </row>
    <row r="21" spans="1:7" ht="11.25">
      <c r="A21" s="12" t="s">
        <v>55</v>
      </c>
      <c r="B21" s="10">
        <v>1235867</v>
      </c>
      <c r="C21" s="9">
        <f t="shared" si="1"/>
        <v>1722.8999999999069</v>
      </c>
      <c r="D21" s="10">
        <v>1237589.9</v>
      </c>
      <c r="E21" s="10">
        <v>258733.95</v>
      </c>
      <c r="F21" s="10">
        <v>258177.43</v>
      </c>
      <c r="G21" s="9">
        <f t="shared" si="2"/>
        <v>978855.95</v>
      </c>
    </row>
    <row r="22" spans="1:7" ht="11.25">
      <c r="A22" s="12" t="s">
        <v>54</v>
      </c>
      <c r="B22" s="10">
        <v>523101</v>
      </c>
      <c r="C22" s="9">
        <f t="shared" si="1"/>
        <v>33000</v>
      </c>
      <c r="D22" s="10">
        <v>556101</v>
      </c>
      <c r="E22" s="10">
        <v>108005.06</v>
      </c>
      <c r="F22" s="10">
        <v>108005.06</v>
      </c>
      <c r="G22" s="9">
        <f t="shared" si="2"/>
        <v>448095.94</v>
      </c>
    </row>
    <row r="23" spans="1:7" ht="11.25">
      <c r="A23" s="12" t="s">
        <v>53</v>
      </c>
      <c r="B23" s="10">
        <v>975365</v>
      </c>
      <c r="C23" s="9">
        <f t="shared" si="1"/>
        <v>0</v>
      </c>
      <c r="D23" s="10">
        <v>975365</v>
      </c>
      <c r="E23" s="10">
        <v>208014.51</v>
      </c>
      <c r="F23" s="10">
        <v>193823.97</v>
      </c>
      <c r="G23" s="9">
        <f t="shared" si="2"/>
        <v>767350.49</v>
      </c>
    </row>
    <row r="24" spans="1:7" ht="11.25">
      <c r="A24" s="12" t="s">
        <v>52</v>
      </c>
      <c r="B24" s="10">
        <v>789836.2</v>
      </c>
      <c r="C24" s="9">
        <f t="shared" si="1"/>
        <v>41600</v>
      </c>
      <c r="D24" s="10">
        <v>831436.2</v>
      </c>
      <c r="E24" s="10">
        <v>173044.82</v>
      </c>
      <c r="F24" s="10">
        <v>173044.82</v>
      </c>
      <c r="G24" s="9">
        <f t="shared" si="2"/>
        <v>658391.3799999999</v>
      </c>
    </row>
    <row r="25" spans="1:7" ht="11.25">
      <c r="A25" s="12" t="s">
        <v>51</v>
      </c>
      <c r="B25" s="10">
        <v>553120.65</v>
      </c>
      <c r="C25" s="9">
        <f t="shared" si="1"/>
        <v>88026</v>
      </c>
      <c r="D25" s="10">
        <v>641146.65</v>
      </c>
      <c r="E25" s="10">
        <v>117642</v>
      </c>
      <c r="F25" s="10">
        <v>117642</v>
      </c>
      <c r="G25" s="9">
        <f t="shared" si="2"/>
        <v>523504.65</v>
      </c>
    </row>
    <row r="26" spans="1:7" ht="11.25">
      <c r="A26" s="12" t="s">
        <v>50</v>
      </c>
      <c r="B26" s="10">
        <v>642009.9</v>
      </c>
      <c r="C26" s="9">
        <f t="shared" si="1"/>
        <v>0</v>
      </c>
      <c r="D26" s="10">
        <v>642009.9</v>
      </c>
      <c r="E26" s="10">
        <v>137040</v>
      </c>
      <c r="F26" s="10">
        <v>136890</v>
      </c>
      <c r="G26" s="9">
        <f t="shared" si="2"/>
        <v>504969.9</v>
      </c>
    </row>
    <row r="27" spans="1:7" ht="11.25">
      <c r="A27" s="12" t="s">
        <v>49</v>
      </c>
      <c r="B27" s="10">
        <v>413382.73</v>
      </c>
      <c r="C27" s="9">
        <f t="shared" si="1"/>
        <v>0</v>
      </c>
      <c r="D27" s="10">
        <v>413382.73</v>
      </c>
      <c r="E27" s="10">
        <v>89162.99</v>
      </c>
      <c r="F27" s="10">
        <v>89162.99</v>
      </c>
      <c r="G27" s="9">
        <f t="shared" si="2"/>
        <v>324219.74</v>
      </c>
    </row>
    <row r="28" spans="1:7" ht="11.25">
      <c r="A28" s="12" t="s">
        <v>48</v>
      </c>
      <c r="B28" s="10">
        <v>1028484</v>
      </c>
      <c r="C28" s="9">
        <f t="shared" si="1"/>
        <v>5000</v>
      </c>
      <c r="D28" s="10">
        <v>1033484</v>
      </c>
      <c r="E28" s="10">
        <v>227936</v>
      </c>
      <c r="F28" s="10">
        <v>225385.95</v>
      </c>
      <c r="G28" s="9">
        <f t="shared" si="2"/>
        <v>805548</v>
      </c>
    </row>
    <row r="29" spans="1:7" ht="11.25">
      <c r="A29" s="12" t="s">
        <v>47</v>
      </c>
      <c r="B29" s="10">
        <v>631178</v>
      </c>
      <c r="C29" s="9">
        <f t="shared" si="1"/>
        <v>0</v>
      </c>
      <c r="D29" s="10">
        <v>631178</v>
      </c>
      <c r="E29" s="10">
        <v>135909</v>
      </c>
      <c r="F29" s="10">
        <v>135909</v>
      </c>
      <c r="G29" s="9">
        <f t="shared" si="2"/>
        <v>495269</v>
      </c>
    </row>
    <row r="30" spans="1:7" ht="11.25">
      <c r="A30" s="12" t="s">
        <v>16</v>
      </c>
      <c r="B30" s="10">
        <v>24754036.78</v>
      </c>
      <c r="C30" s="9">
        <f t="shared" si="1"/>
        <v>9722688.649999999</v>
      </c>
      <c r="D30" s="10">
        <v>34476725.43</v>
      </c>
      <c r="E30" s="10">
        <v>1252602.71</v>
      </c>
      <c r="F30" s="10">
        <v>1235545.4</v>
      </c>
      <c r="G30" s="9">
        <f t="shared" si="2"/>
        <v>33224122.72</v>
      </c>
    </row>
    <row r="31" spans="1:7" ht="11.25">
      <c r="A31" s="12" t="s">
        <v>46</v>
      </c>
      <c r="B31" s="10">
        <v>5396911</v>
      </c>
      <c r="C31" s="9">
        <f t="shared" si="1"/>
        <v>0</v>
      </c>
      <c r="D31" s="10">
        <v>5396911</v>
      </c>
      <c r="E31" s="10">
        <v>1163076.1</v>
      </c>
      <c r="F31" s="10">
        <v>1163076.1</v>
      </c>
      <c r="G31" s="9">
        <f t="shared" si="2"/>
        <v>4233834.9</v>
      </c>
    </row>
    <row r="32" spans="1:7" ht="11.25">
      <c r="A32" s="12" t="s">
        <v>45</v>
      </c>
      <c r="B32" s="10">
        <v>1848686</v>
      </c>
      <c r="C32" s="9">
        <f t="shared" si="1"/>
        <v>0</v>
      </c>
      <c r="D32" s="10">
        <v>1848686</v>
      </c>
      <c r="E32" s="10">
        <v>387944.58</v>
      </c>
      <c r="F32" s="10">
        <v>387944.58</v>
      </c>
      <c r="G32" s="9">
        <f t="shared" si="2"/>
        <v>1460741.42</v>
      </c>
    </row>
    <row r="33" spans="1:7" ht="11.25">
      <c r="A33" s="12" t="s">
        <v>44</v>
      </c>
      <c r="B33" s="10">
        <v>1020381</v>
      </c>
      <c r="C33" s="9">
        <f t="shared" si="1"/>
        <v>0</v>
      </c>
      <c r="D33" s="10">
        <v>1020381</v>
      </c>
      <c r="E33" s="10">
        <v>207987.96</v>
      </c>
      <c r="F33" s="10">
        <v>207361.94</v>
      </c>
      <c r="G33" s="9">
        <f t="shared" si="2"/>
        <v>812393.04</v>
      </c>
    </row>
    <row r="34" spans="1:7" ht="11.25">
      <c r="A34" s="12" t="s">
        <v>15</v>
      </c>
      <c r="B34" s="10">
        <v>2597196</v>
      </c>
      <c r="C34" s="9">
        <f t="shared" si="1"/>
        <v>0</v>
      </c>
      <c r="D34" s="10">
        <v>2597196</v>
      </c>
      <c r="E34" s="10">
        <v>483025.67</v>
      </c>
      <c r="F34" s="10">
        <v>482287.79</v>
      </c>
      <c r="G34" s="9">
        <f t="shared" si="2"/>
        <v>2114170.33</v>
      </c>
    </row>
    <row r="35" spans="1:7" ht="11.25">
      <c r="A35" s="12" t="s">
        <v>43</v>
      </c>
      <c r="B35" s="10">
        <v>6906663</v>
      </c>
      <c r="C35" s="9">
        <f t="shared" si="1"/>
        <v>263577</v>
      </c>
      <c r="D35" s="10">
        <v>7170240</v>
      </c>
      <c r="E35" s="10">
        <v>1525047.87</v>
      </c>
      <c r="F35" s="10">
        <v>1512754.3</v>
      </c>
      <c r="G35" s="9">
        <f t="shared" si="2"/>
        <v>5645192.13</v>
      </c>
    </row>
    <row r="36" spans="1:7" ht="11.25">
      <c r="A36" s="12" t="s">
        <v>42</v>
      </c>
      <c r="B36" s="10">
        <v>3518471</v>
      </c>
      <c r="C36" s="9">
        <f t="shared" si="1"/>
        <v>0</v>
      </c>
      <c r="D36" s="10">
        <v>3518471</v>
      </c>
      <c r="E36" s="10">
        <v>746698.44</v>
      </c>
      <c r="F36" s="10">
        <v>739670.18</v>
      </c>
      <c r="G36" s="9">
        <f t="shared" si="2"/>
        <v>2771772.56</v>
      </c>
    </row>
    <row r="37" spans="1:7" ht="11.25">
      <c r="A37" s="12" t="s">
        <v>41</v>
      </c>
      <c r="B37" s="10">
        <v>3055971</v>
      </c>
      <c r="C37" s="9">
        <f t="shared" si="1"/>
        <v>109297</v>
      </c>
      <c r="D37" s="10">
        <v>3165268</v>
      </c>
      <c r="E37" s="10">
        <v>646561.04</v>
      </c>
      <c r="F37" s="10">
        <v>640564.33</v>
      </c>
      <c r="G37" s="9">
        <f t="shared" si="2"/>
        <v>2518706.96</v>
      </c>
    </row>
    <row r="38" spans="1:7" ht="11.25">
      <c r="A38" s="12" t="s">
        <v>40</v>
      </c>
      <c r="B38" s="10">
        <v>2320490</v>
      </c>
      <c r="C38" s="9">
        <f aca="true" t="shared" si="3" ref="C38:C69">D38-B38</f>
        <v>0</v>
      </c>
      <c r="D38" s="10">
        <v>2320490</v>
      </c>
      <c r="E38" s="10">
        <v>497507.59</v>
      </c>
      <c r="F38" s="10">
        <v>485135.05</v>
      </c>
      <c r="G38" s="9">
        <f aca="true" t="shared" si="4" ref="G38:G70">D38-E38</f>
        <v>1822982.41</v>
      </c>
    </row>
    <row r="39" spans="1:7" ht="11.25">
      <c r="A39" s="12" t="s">
        <v>39</v>
      </c>
      <c r="B39" s="10">
        <v>1561347</v>
      </c>
      <c r="C39" s="9">
        <f t="shared" si="3"/>
        <v>179296</v>
      </c>
      <c r="D39" s="10">
        <v>1740643</v>
      </c>
      <c r="E39" s="10">
        <v>383774.44</v>
      </c>
      <c r="F39" s="10">
        <v>335688.79</v>
      </c>
      <c r="G39" s="9">
        <f t="shared" si="4"/>
        <v>1356868.56</v>
      </c>
    </row>
    <row r="40" spans="1:7" ht="11.25">
      <c r="A40" s="12" t="s">
        <v>14</v>
      </c>
      <c r="B40" s="10">
        <v>10040661.1</v>
      </c>
      <c r="C40" s="9">
        <f t="shared" si="3"/>
        <v>4128668.9000000004</v>
      </c>
      <c r="D40" s="10">
        <v>14169330</v>
      </c>
      <c r="E40" s="10">
        <v>915969.86</v>
      </c>
      <c r="F40" s="10">
        <v>881099.3</v>
      </c>
      <c r="G40" s="9">
        <f t="shared" si="4"/>
        <v>13253360.14</v>
      </c>
    </row>
    <row r="41" spans="1:7" ht="11.25">
      <c r="A41" s="12" t="s">
        <v>38</v>
      </c>
      <c r="B41" s="10">
        <v>2939435</v>
      </c>
      <c r="C41" s="9">
        <f t="shared" si="3"/>
        <v>0</v>
      </c>
      <c r="D41" s="10">
        <v>2939435</v>
      </c>
      <c r="E41" s="10">
        <v>170160.16</v>
      </c>
      <c r="F41" s="10">
        <v>169542.19</v>
      </c>
      <c r="G41" s="9">
        <f t="shared" si="4"/>
        <v>2769274.84</v>
      </c>
    </row>
    <row r="42" spans="1:7" ht="11.25">
      <c r="A42" s="12" t="s">
        <v>37</v>
      </c>
      <c r="B42" s="10">
        <v>291653</v>
      </c>
      <c r="C42" s="9">
        <f t="shared" si="3"/>
        <v>60000</v>
      </c>
      <c r="D42" s="10">
        <v>351653</v>
      </c>
      <c r="E42" s="10">
        <v>61142.7</v>
      </c>
      <c r="F42" s="10">
        <v>61142.7</v>
      </c>
      <c r="G42" s="9">
        <f t="shared" si="4"/>
        <v>290510.3</v>
      </c>
    </row>
    <row r="43" spans="1:7" ht="11.25">
      <c r="A43" s="12" t="s">
        <v>36</v>
      </c>
      <c r="B43" s="10">
        <v>956606</v>
      </c>
      <c r="C43" s="9">
        <f t="shared" si="3"/>
        <v>0</v>
      </c>
      <c r="D43" s="10">
        <v>956606</v>
      </c>
      <c r="E43" s="10">
        <v>158655</v>
      </c>
      <c r="F43" s="10">
        <v>158655</v>
      </c>
      <c r="G43" s="9">
        <f t="shared" si="4"/>
        <v>797951</v>
      </c>
    </row>
    <row r="44" spans="1:7" ht="11.25">
      <c r="A44" s="12" t="s">
        <v>13</v>
      </c>
      <c r="B44" s="10">
        <v>633273</v>
      </c>
      <c r="C44" s="9">
        <f t="shared" si="3"/>
        <v>0</v>
      </c>
      <c r="D44" s="10">
        <v>633273</v>
      </c>
      <c r="E44" s="10">
        <v>134291.73</v>
      </c>
      <c r="F44" s="10">
        <v>133227.27</v>
      </c>
      <c r="G44" s="9">
        <f t="shared" si="4"/>
        <v>498981.27</v>
      </c>
    </row>
    <row r="45" spans="1:7" ht="11.25">
      <c r="A45" s="12" t="s">
        <v>12</v>
      </c>
      <c r="B45" s="10">
        <v>1011360</v>
      </c>
      <c r="C45" s="9">
        <f t="shared" si="3"/>
        <v>-727864.94</v>
      </c>
      <c r="D45" s="10">
        <v>283495.06</v>
      </c>
      <c r="E45" s="10">
        <v>255050.88</v>
      </c>
      <c r="F45" s="10">
        <v>238557.2</v>
      </c>
      <c r="G45" s="9">
        <f t="shared" si="4"/>
        <v>28444.179999999993</v>
      </c>
    </row>
    <row r="46" spans="1:7" ht="11.25">
      <c r="A46" s="12" t="s">
        <v>35</v>
      </c>
      <c r="B46" s="10">
        <v>43441</v>
      </c>
      <c r="C46" s="9">
        <f t="shared" si="3"/>
        <v>-40320.97</v>
      </c>
      <c r="D46" s="10">
        <v>3120.03</v>
      </c>
      <c r="E46" s="10">
        <v>3120.03</v>
      </c>
      <c r="F46" s="11">
        <v>0</v>
      </c>
      <c r="G46" s="9">
        <f t="shared" si="4"/>
        <v>0</v>
      </c>
    </row>
    <row r="47" spans="1:7" ht="11.25">
      <c r="A47" s="12" t="s">
        <v>34</v>
      </c>
      <c r="B47" s="10">
        <v>250707</v>
      </c>
      <c r="C47" s="9">
        <f t="shared" si="3"/>
        <v>-148022.71000000002</v>
      </c>
      <c r="D47" s="10">
        <v>102684.29</v>
      </c>
      <c r="E47" s="10">
        <v>102684.29</v>
      </c>
      <c r="F47" s="10">
        <v>13157.42</v>
      </c>
      <c r="G47" s="9">
        <f t="shared" si="4"/>
        <v>0</v>
      </c>
    </row>
    <row r="48" spans="1:7" ht="11.25">
      <c r="A48" s="12" t="s">
        <v>33</v>
      </c>
      <c r="B48" s="10">
        <v>96338</v>
      </c>
      <c r="C48" s="9">
        <f t="shared" si="3"/>
        <v>-95857</v>
      </c>
      <c r="D48" s="10">
        <v>481</v>
      </c>
      <c r="E48" s="10">
        <v>481</v>
      </c>
      <c r="F48" s="10">
        <v>481</v>
      </c>
      <c r="G48" s="9">
        <f t="shared" si="4"/>
        <v>0</v>
      </c>
    </row>
    <row r="49" spans="1:7" ht="11.25">
      <c r="A49" s="12" t="s">
        <v>32</v>
      </c>
      <c r="B49" s="10">
        <v>977627</v>
      </c>
      <c r="C49" s="9">
        <f t="shared" si="3"/>
        <v>0</v>
      </c>
      <c r="D49" s="10">
        <v>977627</v>
      </c>
      <c r="E49" s="10">
        <v>160148.81</v>
      </c>
      <c r="F49" s="10">
        <v>159592.01</v>
      </c>
      <c r="G49" s="9">
        <f t="shared" si="4"/>
        <v>817478.19</v>
      </c>
    </row>
    <row r="50" spans="1:7" ht="11.25">
      <c r="A50" s="12" t="s">
        <v>31</v>
      </c>
      <c r="B50" s="10">
        <v>249807</v>
      </c>
      <c r="C50" s="9">
        <f t="shared" si="3"/>
        <v>0</v>
      </c>
      <c r="D50" s="10">
        <v>249807</v>
      </c>
      <c r="E50" s="10">
        <v>55379.94</v>
      </c>
      <c r="F50" s="10">
        <v>55379.94</v>
      </c>
      <c r="G50" s="9">
        <f t="shared" si="4"/>
        <v>194427.06</v>
      </c>
    </row>
    <row r="51" spans="1:7" ht="11.25">
      <c r="A51" s="12" t="s">
        <v>11</v>
      </c>
      <c r="B51" s="10">
        <v>2276000</v>
      </c>
      <c r="C51" s="9">
        <f t="shared" si="3"/>
        <v>0</v>
      </c>
      <c r="D51" s="10">
        <v>2276000</v>
      </c>
      <c r="E51" s="10">
        <v>427891.74</v>
      </c>
      <c r="F51" s="10">
        <v>427891.74</v>
      </c>
      <c r="G51" s="9">
        <f t="shared" si="4"/>
        <v>1848108.26</v>
      </c>
    </row>
    <row r="52" spans="1:7" ht="11.25">
      <c r="A52" s="12" t="s">
        <v>30</v>
      </c>
      <c r="B52" s="10">
        <v>3528398</v>
      </c>
      <c r="C52" s="9">
        <f t="shared" si="3"/>
        <v>0</v>
      </c>
      <c r="D52" s="10">
        <v>3528398</v>
      </c>
      <c r="E52" s="10">
        <v>300920.6</v>
      </c>
      <c r="F52" s="10">
        <v>300009.54</v>
      </c>
      <c r="G52" s="9">
        <f t="shared" si="4"/>
        <v>3227477.4</v>
      </c>
    </row>
    <row r="53" spans="1:7" ht="11.25">
      <c r="A53" s="12" t="s">
        <v>29</v>
      </c>
      <c r="B53" s="10">
        <v>500028</v>
      </c>
      <c r="C53" s="9">
        <f t="shared" si="3"/>
        <v>3000</v>
      </c>
      <c r="D53" s="10">
        <v>503028</v>
      </c>
      <c r="E53" s="10">
        <v>111885.95</v>
      </c>
      <c r="F53" s="10">
        <v>110327.61</v>
      </c>
      <c r="G53" s="9">
        <f t="shared" si="4"/>
        <v>391142.05</v>
      </c>
    </row>
    <row r="54" spans="1:7" ht="11.25">
      <c r="A54" s="12" t="s">
        <v>28</v>
      </c>
      <c r="B54" s="10">
        <v>269084</v>
      </c>
      <c r="C54" s="9">
        <f t="shared" si="3"/>
        <v>-3000</v>
      </c>
      <c r="D54" s="10">
        <v>266084</v>
      </c>
      <c r="E54" s="10">
        <v>41214</v>
      </c>
      <c r="F54" s="10">
        <v>41214</v>
      </c>
      <c r="G54" s="9">
        <f t="shared" si="4"/>
        <v>224870</v>
      </c>
    </row>
    <row r="55" spans="1:7" ht="11.25">
      <c r="A55" s="12" t="s">
        <v>10</v>
      </c>
      <c r="B55" s="10">
        <v>11934322</v>
      </c>
      <c r="C55" s="9">
        <f t="shared" si="3"/>
        <v>87000</v>
      </c>
      <c r="D55" s="10">
        <v>12021322</v>
      </c>
      <c r="E55" s="10">
        <v>1866359.34</v>
      </c>
      <c r="F55" s="10">
        <v>1759425.51</v>
      </c>
      <c r="G55" s="9">
        <f t="shared" si="4"/>
        <v>10154962.66</v>
      </c>
    </row>
    <row r="56" spans="1:7" ht="11.25">
      <c r="A56" s="12" t="s">
        <v>27</v>
      </c>
      <c r="B56" s="10">
        <v>1075172</v>
      </c>
      <c r="C56" s="9">
        <f t="shared" si="3"/>
        <v>0</v>
      </c>
      <c r="D56" s="10">
        <v>1075172</v>
      </c>
      <c r="E56" s="10">
        <v>218339.39</v>
      </c>
      <c r="F56" s="10">
        <v>217714.24</v>
      </c>
      <c r="G56" s="9">
        <f t="shared" si="4"/>
        <v>856832.61</v>
      </c>
    </row>
    <row r="57" spans="1:7" ht="11.25">
      <c r="A57" s="12" t="s">
        <v>26</v>
      </c>
      <c r="B57" s="10">
        <v>10267002</v>
      </c>
      <c r="C57" s="9">
        <f t="shared" si="3"/>
        <v>135463</v>
      </c>
      <c r="D57" s="10">
        <v>10402465</v>
      </c>
      <c r="E57" s="10">
        <v>2587878.71</v>
      </c>
      <c r="F57" s="10">
        <v>2565741.73</v>
      </c>
      <c r="G57" s="9">
        <f t="shared" si="4"/>
        <v>7814586.29</v>
      </c>
    </row>
    <row r="58" spans="1:7" ht="11.25">
      <c r="A58" s="12" t="s">
        <v>25</v>
      </c>
      <c r="B58" s="10">
        <v>1268766</v>
      </c>
      <c r="C58" s="9">
        <f t="shared" si="3"/>
        <v>0</v>
      </c>
      <c r="D58" s="10">
        <v>1268766</v>
      </c>
      <c r="E58" s="10">
        <v>247028.3</v>
      </c>
      <c r="F58" s="10">
        <v>246840.15</v>
      </c>
      <c r="G58" s="9">
        <f t="shared" si="4"/>
        <v>1021737.7</v>
      </c>
    </row>
    <row r="59" spans="1:7" ht="11.25">
      <c r="A59" s="12" t="s">
        <v>24</v>
      </c>
      <c r="B59" s="10">
        <v>2394789</v>
      </c>
      <c r="C59" s="9">
        <f t="shared" si="3"/>
        <v>83297</v>
      </c>
      <c r="D59" s="10">
        <v>2478086</v>
      </c>
      <c r="E59" s="10">
        <v>529520.19</v>
      </c>
      <c r="F59" s="10">
        <v>525646.16</v>
      </c>
      <c r="G59" s="9">
        <f t="shared" si="4"/>
        <v>1948565.81</v>
      </c>
    </row>
    <row r="60" spans="1:7" ht="11.25">
      <c r="A60" s="12" t="s">
        <v>23</v>
      </c>
      <c r="B60" s="10">
        <v>605000</v>
      </c>
      <c r="C60" s="9">
        <f t="shared" si="3"/>
        <v>0</v>
      </c>
      <c r="D60" s="10">
        <v>605000</v>
      </c>
      <c r="E60" s="10">
        <v>129643.34</v>
      </c>
      <c r="F60" s="10">
        <v>129643.34</v>
      </c>
      <c r="G60" s="9">
        <f t="shared" si="4"/>
        <v>475356.66000000003</v>
      </c>
    </row>
    <row r="61" spans="1:7" ht="11.25">
      <c r="A61" s="12" t="s">
        <v>22</v>
      </c>
      <c r="B61" s="10">
        <v>96776</v>
      </c>
      <c r="C61" s="9">
        <f t="shared" si="3"/>
        <v>0</v>
      </c>
      <c r="D61" s="10">
        <v>96776</v>
      </c>
      <c r="E61" s="10">
        <v>20704.36</v>
      </c>
      <c r="F61" s="10">
        <v>20704.36</v>
      </c>
      <c r="G61" s="9">
        <f t="shared" si="4"/>
        <v>76071.64</v>
      </c>
    </row>
    <row r="62" spans="1:7" ht="11.25">
      <c r="A62" s="12" t="s">
        <v>9</v>
      </c>
      <c r="B62" s="10">
        <v>461633</v>
      </c>
      <c r="C62" s="9">
        <f t="shared" si="3"/>
        <v>150000</v>
      </c>
      <c r="D62" s="10">
        <v>611633</v>
      </c>
      <c r="E62" s="10">
        <v>97302.21</v>
      </c>
      <c r="F62" s="10">
        <v>96302.21</v>
      </c>
      <c r="G62" s="9">
        <f t="shared" si="4"/>
        <v>514330.79</v>
      </c>
    </row>
    <row r="63" spans="1:7" ht="11.25">
      <c r="A63" s="12" t="s">
        <v>21</v>
      </c>
      <c r="B63" s="10">
        <v>1270482</v>
      </c>
      <c r="C63" s="9">
        <f t="shared" si="3"/>
        <v>0</v>
      </c>
      <c r="D63" s="10">
        <v>1270482</v>
      </c>
      <c r="E63" s="10">
        <v>272632.74</v>
      </c>
      <c r="F63" s="10">
        <v>272133</v>
      </c>
      <c r="G63" s="9">
        <f t="shared" si="4"/>
        <v>997849.26</v>
      </c>
    </row>
    <row r="64" spans="1:7" ht="11.25">
      <c r="A64" s="12" t="s">
        <v>8</v>
      </c>
      <c r="B64" s="10">
        <v>95000</v>
      </c>
      <c r="C64" s="9">
        <f t="shared" si="3"/>
        <v>0</v>
      </c>
      <c r="D64" s="10">
        <v>95000</v>
      </c>
      <c r="E64" s="10">
        <v>9860</v>
      </c>
      <c r="F64" s="11">
        <v>0</v>
      </c>
      <c r="G64" s="9">
        <f t="shared" si="4"/>
        <v>85140</v>
      </c>
    </row>
    <row r="65" spans="1:7" ht="11.25">
      <c r="A65" s="12" t="s">
        <v>7</v>
      </c>
      <c r="B65" s="10">
        <v>439327</v>
      </c>
      <c r="C65" s="9">
        <f t="shared" si="3"/>
        <v>12301.599999999977</v>
      </c>
      <c r="D65" s="10">
        <v>451628.6</v>
      </c>
      <c r="E65" s="10">
        <v>93320.34</v>
      </c>
      <c r="F65" s="10">
        <v>93320.34</v>
      </c>
      <c r="G65" s="9">
        <f t="shared" si="4"/>
        <v>358308.26</v>
      </c>
    </row>
    <row r="66" spans="1:7" ht="11.25">
      <c r="A66" s="12" t="s">
        <v>6</v>
      </c>
      <c r="B66" s="11">
        <v>0</v>
      </c>
      <c r="C66" s="9">
        <f t="shared" si="3"/>
        <v>722211.94</v>
      </c>
      <c r="D66" s="10">
        <v>722211.94</v>
      </c>
      <c r="E66" s="10">
        <v>5566.17</v>
      </c>
      <c r="F66" s="10">
        <v>0</v>
      </c>
      <c r="G66" s="9">
        <f t="shared" si="4"/>
        <v>716645.7699999999</v>
      </c>
    </row>
    <row r="67" spans="1:7" ht="11.25">
      <c r="A67" s="12" t="s">
        <v>5</v>
      </c>
      <c r="B67" s="11">
        <v>0</v>
      </c>
      <c r="C67" s="9">
        <f t="shared" si="3"/>
        <v>40320.97</v>
      </c>
      <c r="D67" s="10">
        <v>40320.97</v>
      </c>
      <c r="E67" s="10">
        <v>0</v>
      </c>
      <c r="F67" s="11">
        <v>0</v>
      </c>
      <c r="G67" s="9">
        <f t="shared" si="4"/>
        <v>40320.97</v>
      </c>
    </row>
    <row r="68" spans="1:7" ht="11.25">
      <c r="A68" s="12" t="s">
        <v>4</v>
      </c>
      <c r="B68" s="11">
        <v>0</v>
      </c>
      <c r="C68" s="9">
        <f t="shared" si="3"/>
        <v>73022.71</v>
      </c>
      <c r="D68" s="10">
        <v>73022.71</v>
      </c>
      <c r="E68" s="10">
        <v>0</v>
      </c>
      <c r="F68" s="11">
        <v>0</v>
      </c>
      <c r="G68" s="9">
        <f t="shared" si="4"/>
        <v>73022.71</v>
      </c>
    </row>
    <row r="69" spans="1:7" ht="11.25">
      <c r="A69" s="12" t="s">
        <v>20</v>
      </c>
      <c r="B69" s="11">
        <v>0</v>
      </c>
      <c r="C69" s="9">
        <f t="shared" si="3"/>
        <v>95857</v>
      </c>
      <c r="D69" s="10">
        <v>95857</v>
      </c>
      <c r="E69" s="10">
        <v>300</v>
      </c>
      <c r="F69" s="11">
        <v>0</v>
      </c>
      <c r="G69" s="9">
        <f t="shared" si="4"/>
        <v>95557</v>
      </c>
    </row>
    <row r="70" spans="1:7" ht="11.25">
      <c r="A70" s="12" t="s">
        <v>3</v>
      </c>
      <c r="B70" s="11">
        <v>0</v>
      </c>
      <c r="C70" s="9">
        <f>D70-B70</f>
        <v>125000</v>
      </c>
      <c r="D70" s="10">
        <v>125000</v>
      </c>
      <c r="E70" s="10">
        <v>0</v>
      </c>
      <c r="F70" s="11">
        <v>0</v>
      </c>
      <c r="G70" s="9">
        <f t="shared" si="4"/>
        <v>125000</v>
      </c>
    </row>
    <row r="71" spans="1:7" ht="11.25">
      <c r="A71" s="13" t="s">
        <v>19</v>
      </c>
      <c r="B71" s="7"/>
      <c r="C71" s="7"/>
      <c r="D71" s="7"/>
      <c r="E71" s="7"/>
      <c r="F71" s="7"/>
      <c r="G71" s="7"/>
    </row>
    <row r="72" spans="1:7" ht="11.25">
      <c r="A72" s="13" t="s">
        <v>18</v>
      </c>
      <c r="B72" s="5">
        <f aca="true" t="shared" si="5" ref="B72:G72">SUM(B73:B87)</f>
        <v>438604834.11999995</v>
      </c>
      <c r="C72" s="5">
        <f t="shared" si="5"/>
        <v>-21412430.350000054</v>
      </c>
      <c r="D72" s="5">
        <f t="shared" si="5"/>
        <v>417192403.77</v>
      </c>
      <c r="E72" s="5">
        <f t="shared" si="5"/>
        <v>38174192.92</v>
      </c>
      <c r="F72" s="5">
        <f t="shared" si="5"/>
        <v>35711875.02</v>
      </c>
      <c r="G72" s="5">
        <f t="shared" si="5"/>
        <v>379018210.8499999</v>
      </c>
    </row>
    <row r="73" spans="1:7" ht="11.25">
      <c r="A73" s="12" t="s">
        <v>17</v>
      </c>
      <c r="B73" s="10">
        <v>17431730.59</v>
      </c>
      <c r="C73" s="9">
        <f aca="true" t="shared" si="6" ref="C73:C87">D73-B73</f>
        <v>4241070.6000000015</v>
      </c>
      <c r="D73" s="10">
        <v>21672801.19</v>
      </c>
      <c r="E73" s="10">
        <v>3969283.17</v>
      </c>
      <c r="F73" s="10">
        <v>3948717.17</v>
      </c>
      <c r="G73" s="9">
        <f aca="true" t="shared" si="7" ref="G73:G87">D73-E73</f>
        <v>17703518.020000003</v>
      </c>
    </row>
    <row r="74" spans="1:7" ht="11.25">
      <c r="A74" s="12" t="s">
        <v>16</v>
      </c>
      <c r="B74" s="10">
        <v>334666210.86</v>
      </c>
      <c r="C74" s="9">
        <f t="shared" si="6"/>
        <v>-27369922.820000052</v>
      </c>
      <c r="D74" s="10">
        <f>306409154.53+887133.51</f>
        <v>307296288.03999996</v>
      </c>
      <c r="E74" s="10">
        <v>21571144.17</v>
      </c>
      <c r="F74" s="10">
        <v>20079748.72</v>
      </c>
      <c r="G74" s="9">
        <f t="shared" si="7"/>
        <v>285725143.86999995</v>
      </c>
    </row>
    <row r="75" spans="1:7" ht="11.25">
      <c r="A75" s="12" t="s">
        <v>15</v>
      </c>
      <c r="B75" s="10">
        <v>2625235</v>
      </c>
      <c r="C75" s="9">
        <f t="shared" si="6"/>
        <v>800000</v>
      </c>
      <c r="D75" s="10">
        <v>3425235</v>
      </c>
      <c r="E75" s="10">
        <v>833237.97</v>
      </c>
      <c r="F75" s="10">
        <v>531485.55</v>
      </c>
      <c r="G75" s="9">
        <f t="shared" si="7"/>
        <v>2591997.0300000003</v>
      </c>
    </row>
    <row r="76" spans="1:7" ht="11.25">
      <c r="A76" s="12" t="s">
        <v>14</v>
      </c>
      <c r="B76" s="10">
        <v>13360421.4</v>
      </c>
      <c r="C76" s="9">
        <f t="shared" si="6"/>
        <v>6689575.51</v>
      </c>
      <c r="D76" s="10">
        <v>20049996.91</v>
      </c>
      <c r="E76" s="10">
        <v>315011.47</v>
      </c>
      <c r="F76" s="10">
        <v>315011.47</v>
      </c>
      <c r="G76" s="9">
        <f t="shared" si="7"/>
        <v>19734985.44</v>
      </c>
    </row>
    <row r="77" spans="1:7" ht="11.25">
      <c r="A77" s="12" t="s">
        <v>13</v>
      </c>
      <c r="B77" s="10">
        <v>200000</v>
      </c>
      <c r="C77" s="9">
        <f t="shared" si="6"/>
        <v>0</v>
      </c>
      <c r="D77" s="10">
        <v>200000</v>
      </c>
      <c r="E77" s="10">
        <v>0</v>
      </c>
      <c r="F77" s="11">
        <v>0</v>
      </c>
      <c r="G77" s="9">
        <f t="shared" si="7"/>
        <v>200000</v>
      </c>
    </row>
    <row r="78" spans="1:7" ht="11.25">
      <c r="A78" s="12" t="s">
        <v>12</v>
      </c>
      <c r="B78" s="10">
        <v>58550408.37</v>
      </c>
      <c r="C78" s="9">
        <f t="shared" si="6"/>
        <v>-49856586.23</v>
      </c>
      <c r="D78" s="10">
        <v>8693822.14</v>
      </c>
      <c r="E78" s="10">
        <v>8693822.14</v>
      </c>
      <c r="F78" s="10">
        <v>8693822.14</v>
      </c>
      <c r="G78" s="9">
        <f t="shared" si="7"/>
        <v>0</v>
      </c>
    </row>
    <row r="79" spans="1:7" ht="11.25">
      <c r="A79" s="12" t="s">
        <v>11</v>
      </c>
      <c r="B79" s="10">
        <v>259999.7</v>
      </c>
      <c r="C79" s="9">
        <f t="shared" si="6"/>
        <v>-259999.7</v>
      </c>
      <c r="D79" s="10">
        <v>0</v>
      </c>
      <c r="E79" s="10">
        <v>0</v>
      </c>
      <c r="F79" s="11">
        <v>0</v>
      </c>
      <c r="G79" s="9">
        <f t="shared" si="7"/>
        <v>0</v>
      </c>
    </row>
    <row r="80" spans="1:7" ht="11.25">
      <c r="A80" s="12" t="s">
        <v>10</v>
      </c>
      <c r="B80" s="10">
        <v>11063338</v>
      </c>
      <c r="C80" s="9">
        <f t="shared" si="6"/>
        <v>2607846.0600000005</v>
      </c>
      <c r="D80" s="10">
        <v>13671184.06</v>
      </c>
      <c r="E80" s="10">
        <v>2427899.15</v>
      </c>
      <c r="F80" s="10">
        <v>2068544.84</v>
      </c>
      <c r="G80" s="9">
        <f t="shared" si="7"/>
        <v>11243284.91</v>
      </c>
    </row>
    <row r="81" spans="1:7" ht="11.25">
      <c r="A81" s="12" t="s">
        <v>9</v>
      </c>
      <c r="B81" s="11">
        <v>0</v>
      </c>
      <c r="C81" s="9">
        <f t="shared" si="6"/>
        <v>150000</v>
      </c>
      <c r="D81" s="10">
        <v>150000</v>
      </c>
      <c r="E81" s="10">
        <v>0</v>
      </c>
      <c r="F81" s="11">
        <v>0</v>
      </c>
      <c r="G81" s="9">
        <f t="shared" si="7"/>
        <v>150000</v>
      </c>
    </row>
    <row r="82" spans="1:7" ht="11.25">
      <c r="A82" s="12" t="s">
        <v>8</v>
      </c>
      <c r="B82" s="10">
        <v>20000</v>
      </c>
      <c r="C82" s="9">
        <f t="shared" si="6"/>
        <v>-20000</v>
      </c>
      <c r="D82" s="10">
        <v>0</v>
      </c>
      <c r="E82" s="10">
        <v>0</v>
      </c>
      <c r="F82" s="11">
        <v>0</v>
      </c>
      <c r="G82" s="9">
        <f t="shared" si="7"/>
        <v>0</v>
      </c>
    </row>
    <row r="83" spans="1:7" ht="11.25">
      <c r="A83" s="12" t="s">
        <v>7</v>
      </c>
      <c r="B83" s="10">
        <v>427490.2</v>
      </c>
      <c r="C83" s="9">
        <f t="shared" si="6"/>
        <v>0</v>
      </c>
      <c r="D83" s="10">
        <v>427490.2</v>
      </c>
      <c r="E83" s="10">
        <v>74545.13</v>
      </c>
      <c r="F83" s="10">
        <v>74545.13</v>
      </c>
      <c r="G83" s="9">
        <f t="shared" si="7"/>
        <v>352945.07</v>
      </c>
    </row>
    <row r="84" spans="1:7" ht="11.25">
      <c r="A84" s="12" t="s">
        <v>6</v>
      </c>
      <c r="B84" s="11">
        <v>0</v>
      </c>
      <c r="C84" s="9">
        <f t="shared" si="6"/>
        <v>34668765.48</v>
      </c>
      <c r="D84" s="10">
        <v>34668765.48</v>
      </c>
      <c r="E84" s="10">
        <v>289249.72</v>
      </c>
      <c r="F84" s="10">
        <v>0</v>
      </c>
      <c r="G84" s="9">
        <f t="shared" si="7"/>
        <v>34379515.76</v>
      </c>
    </row>
    <row r="85" spans="1:7" ht="11.25">
      <c r="A85" s="12" t="s">
        <v>5</v>
      </c>
      <c r="B85" s="11">
        <v>0</v>
      </c>
      <c r="C85" s="9">
        <f t="shared" si="6"/>
        <v>845481</v>
      </c>
      <c r="D85" s="10">
        <v>845481</v>
      </c>
      <c r="E85" s="10">
        <v>0</v>
      </c>
      <c r="F85" s="10">
        <v>0</v>
      </c>
      <c r="G85" s="9">
        <f t="shared" si="7"/>
        <v>845481</v>
      </c>
    </row>
    <row r="86" spans="1:7" ht="11.25">
      <c r="A86" s="12" t="s">
        <v>4</v>
      </c>
      <c r="B86" s="11">
        <v>0</v>
      </c>
      <c r="C86" s="9">
        <f t="shared" si="6"/>
        <v>5362576.75</v>
      </c>
      <c r="D86" s="10">
        <v>5362576.75</v>
      </c>
      <c r="E86" s="10">
        <v>0</v>
      </c>
      <c r="F86" s="10">
        <v>0</v>
      </c>
      <c r="G86" s="9">
        <f t="shared" si="7"/>
        <v>5362576.75</v>
      </c>
    </row>
    <row r="87" spans="1:7" ht="11.25">
      <c r="A87" s="12" t="s">
        <v>3</v>
      </c>
      <c r="B87" s="11">
        <v>0</v>
      </c>
      <c r="C87" s="9">
        <f t="shared" si="6"/>
        <v>728763</v>
      </c>
      <c r="D87" s="10">
        <v>728763</v>
      </c>
      <c r="E87" s="10">
        <v>0</v>
      </c>
      <c r="F87" s="10">
        <v>0</v>
      </c>
      <c r="G87" s="9">
        <f t="shared" si="7"/>
        <v>728763</v>
      </c>
    </row>
    <row r="88" spans="1:7" ht="4.5" customHeight="1">
      <c r="A88" s="8"/>
      <c r="B88" s="7"/>
      <c r="C88" s="7"/>
      <c r="D88" s="7"/>
      <c r="E88" s="7"/>
      <c r="F88" s="7"/>
      <c r="G88" s="7"/>
    </row>
    <row r="89" spans="1:7" ht="11.25">
      <c r="A89" s="6" t="s">
        <v>2</v>
      </c>
      <c r="B89" s="5">
        <f aca="true" t="shared" si="8" ref="B89:G89">B5+B72</f>
        <v>622253800.1899999</v>
      </c>
      <c r="C89" s="5">
        <f t="shared" si="8"/>
        <v>-9557340.210000053</v>
      </c>
      <c r="D89" s="5">
        <f t="shared" si="8"/>
        <v>612696459.98</v>
      </c>
      <c r="E89" s="5">
        <f t="shared" si="8"/>
        <v>69471868.27000001</v>
      </c>
      <c r="F89" s="5">
        <f t="shared" si="8"/>
        <v>65636690.19</v>
      </c>
      <c r="G89" s="5">
        <f t="shared" si="8"/>
        <v>543224591.7099999</v>
      </c>
    </row>
    <row r="90" spans="1:7" ht="4.5" customHeight="1">
      <c r="A90" s="4"/>
      <c r="B90" s="3"/>
      <c r="C90" s="3"/>
      <c r="D90" s="3"/>
      <c r="E90" s="3"/>
      <c r="F90" s="3"/>
      <c r="G90" s="3"/>
    </row>
    <row r="95" spans="2:7" ht="11.25">
      <c r="B95" s="2"/>
      <c r="C95" s="2"/>
      <c r="D95" s="2"/>
      <c r="E95" s="2"/>
      <c r="F95" s="2"/>
      <c r="G95" s="2"/>
    </row>
    <row r="96" ht="11.25">
      <c r="D96" s="2"/>
    </row>
    <row r="268" spans="6:7" ht="11.25">
      <c r="F268" s="1">
        <v>4061.91</v>
      </c>
      <c r="G268" s="1">
        <v>0</v>
      </c>
    </row>
    <row r="269" spans="1:7" ht="11.25">
      <c r="A269" s="1">
        <v>111601149</v>
      </c>
      <c r="B269" s="1" t="s">
        <v>1</v>
      </c>
      <c r="C269" s="1">
        <v>4061.91</v>
      </c>
      <c r="D269" s="1">
        <v>0</v>
      </c>
      <c r="E269" s="1">
        <v>0</v>
      </c>
      <c r="F269" s="1">
        <v>4061.91</v>
      </c>
      <c r="G269" s="1">
        <v>0</v>
      </c>
    </row>
    <row r="270" spans="1:7" ht="11.25">
      <c r="A270" s="1">
        <v>11160115</v>
      </c>
      <c r="B270" s="1" t="s">
        <v>0</v>
      </c>
      <c r="C270" s="1">
        <v>12185.73</v>
      </c>
      <c r="D270" s="1">
        <v>0</v>
      </c>
      <c r="E270" s="1">
        <v>0</v>
      </c>
      <c r="F270" s="1">
        <v>12185.73</v>
      </c>
      <c r="G270" s="1">
        <v>0</v>
      </c>
    </row>
    <row r="271" spans="1:7" ht="11.25">
      <c r="A271" s="1">
        <v>111601150</v>
      </c>
      <c r="B271" s="1" t="s">
        <v>0</v>
      </c>
      <c r="C271" s="1">
        <v>4061.91</v>
      </c>
      <c r="D271" s="1">
        <v>0</v>
      </c>
      <c r="E271" s="1">
        <v>0</v>
      </c>
      <c r="F271" s="1">
        <v>4061.91</v>
      </c>
      <c r="G271" s="1">
        <v>0</v>
      </c>
    </row>
    <row r="272" ht="11.25">
      <c r="A272" s="1">
        <v>111601152</v>
      </c>
    </row>
  </sheetData>
  <sheetProtection/>
  <mergeCells count="2">
    <mergeCell ref="A1:G1"/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2017-06-10T20:04:14Z</dcterms:modified>
  <cp:category/>
  <cp:version/>
  <cp:contentType/>
  <cp:contentStatus/>
</cp:coreProperties>
</file>