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10320" activeTab="0"/>
  </bookViews>
  <sheets>
    <sheet name="Hoja1" sheetId="1" r:id="rId1"/>
  </sheets>
  <externalReferences>
    <externalReference r:id="rId4"/>
  </externalReferences>
  <definedNames>
    <definedName name="ANIO_INFORME">'[1]Info General'!$C$12</definedName>
    <definedName name="ANIO1R">'[1]Info General'!$H$25</definedName>
    <definedName name="ANIO2R">'[1]Info General'!$G$25</definedName>
    <definedName name="ANIO3R">'[1]Info General'!$F$25</definedName>
    <definedName name="ANIO4R">'[1]Info General'!$E$25</definedName>
    <definedName name="ANIO5R">'[1]Info General'!$D$25</definedName>
    <definedName name="ENTIDAD">'[1]Info General'!$C$11</definedName>
  </definedNames>
  <calcPr fullCalcOnLoad="1"/>
</workbook>
</file>

<file path=xl/sharedStrings.xml><?xml version="1.0" encoding="utf-8"?>
<sst xmlns="http://schemas.openxmlformats.org/spreadsheetml/2006/main" count="33" uniqueCount="33">
  <si>
    <t>Formato 7 c) Resultados de Ingresos - LDF</t>
  </si>
  <si>
    <t>Resultados de Ingresos - LDF</t>
  </si>
  <si>
    <t>(PESOS)</t>
  </si>
  <si>
    <t>Concepto (b)</t>
  </si>
  <si>
    <r>
      <t xml:space="preserve">Año del Ejercicio
Vigente 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(d)</t>
    </r>
  </si>
  <si>
    <t>1. 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</si>
  <si>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</si>
  <si>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</si>
  <si>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</si>
  <si>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</si>
  <si>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</si>
  <si>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</si>
  <si>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Ventas de Bienes y Servicios</t>
  </si>
  <si>
    <t>H.    Participaciones</t>
  </si>
  <si>
    <t>I.     Incentivos Derivados de la Colaboración Fiscal</t>
  </si>
  <si>
    <t xml:space="preserve">J.    Transferencias </t>
  </si>
  <si>
    <t>K.    Convenios</t>
  </si>
  <si>
    <t>L.     Otros Ingresos de Libre Disposición</t>
  </si>
  <si>
    <t>2.  Transferencias Federales Etiquetadas (2=A+B+C+D+E)</t>
  </si>
  <si>
    <t>A.    Aportaciones</t>
  </si>
  <si>
    <t>B.    Convenios</t>
  </si>
  <si>
    <t>C.    Fondos Distintos de Aportaciones</t>
  </si>
  <si>
    <t>D.    Transferencias, Subsidios y Subvenciones, y Pensiones y Jubilaciones</t>
  </si>
  <si>
    <t>E.    Otras Transferencias Federales Etiquetadas</t>
  </si>
  <si>
    <t>3.  Ingresos Derivados de Financiamientos (3=A)</t>
  </si>
  <si>
    <t>A. Ingresos Derivados de Financiamientos</t>
  </si>
  <si>
    <t>4.  Total de Resultados de Ingresos (4=1+2+3)</t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</si>
  <si>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</si>
  <si>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</si>
  <si>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</si>
  <si>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</si>
  <si>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r>
      <rPr>
        <vertAlign val="superscript"/>
        <sz val="11"/>
        <rFont val="Calibri"/>
        <family val="2"/>
      </rPr>
      <t>1</t>
    </r>
    <r>
      <rPr>
        <sz val="11"/>
        <rFont val="Calibri"/>
        <family val="2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</si>
  <si>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</rPr>
      <t>2</t>
    </r>
    <r>
      <rPr>
        <sz val="11"/>
        <rFont val="Calibri"/>
        <family val="2"/>
      </rPr>
      <t xml:space="preserve"> Los importes corresponden a los ingresos devengados al cierre trimestral más reciente disponible y estimados para el resto del ejercicio.</t>
    </r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</si>
</sst>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b/>
      <vertAlign val="superscript"/>
      <sz val="11"/>
      <color indexed="8"/>
      <name val="Calibri"/>
      <family val="2"/>
    </font>
    <font>
      <sz val="8"/>
      <color indexed="8"/>
      <name val="Arial"/>
      <family val="2"/>
    </font>
    <font>
      <sz val="11"/>
      <name val="Calibri"/>
      <family val="2"/>
    </font>
    <font>
      <vertAlign val="superscript"/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sz val="16"/>
      <color theme="1"/>
      <name val="Calibri"/>
      <family val="2"/>
    </font>
    <font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>
        <color theme="2" tint="-0.09994000196456909"/>
      </top>
      <bottom style="thin"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35">
    <xf numFmtId="0" fontId="0" fillId="0" borderId="0" xfId="0" applyFont="1" applyAlignment="1">
      <alignment/>
    </xf>
    <xf numFmtId="0" fontId="41" fillId="0" borderId="0" xfId="0" applyFont="1" applyBorder="1" applyAlignment="1">
      <alignment horizontal="left" vertical="center"/>
    </xf>
    <xf numFmtId="0" fontId="42" fillId="0" borderId="0" xfId="0" applyFont="1" applyAlignment="1">
      <alignment vertical="center"/>
    </xf>
    <xf numFmtId="0" fontId="40" fillId="33" borderId="10" xfId="0" applyFont="1" applyFill="1" applyBorder="1" applyAlignment="1" applyProtection="1">
      <alignment horizontal="center" vertical="center"/>
      <protection/>
    </xf>
    <xf numFmtId="0" fontId="40" fillId="33" borderId="11" xfId="0" applyFont="1" applyFill="1" applyBorder="1" applyAlignment="1" applyProtection="1">
      <alignment horizontal="center" vertical="center"/>
      <protection/>
    </xf>
    <xf numFmtId="0" fontId="40" fillId="33" borderId="12" xfId="0" applyFont="1" applyFill="1" applyBorder="1" applyAlignment="1" applyProtection="1">
      <alignment horizontal="center" vertical="center"/>
      <protection/>
    </xf>
    <xf numFmtId="0" fontId="40" fillId="33" borderId="13" xfId="0" applyFont="1" applyFill="1" applyBorder="1" applyAlignment="1">
      <alignment horizontal="center" vertical="center"/>
    </xf>
    <xf numFmtId="0" fontId="40" fillId="33" borderId="0" xfId="0" applyFont="1" applyFill="1" applyBorder="1" applyAlignment="1">
      <alignment horizontal="center" vertical="center"/>
    </xf>
    <xf numFmtId="0" fontId="40" fillId="33" borderId="14" xfId="0" applyFont="1" applyFill="1" applyBorder="1" applyAlignment="1">
      <alignment horizontal="center" vertical="center"/>
    </xf>
    <xf numFmtId="0" fontId="40" fillId="33" borderId="15" xfId="0" applyFont="1" applyFill="1" applyBorder="1" applyAlignment="1">
      <alignment horizontal="center" vertical="center"/>
    </xf>
    <xf numFmtId="0" fontId="40" fillId="33" borderId="16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/>
    </xf>
    <xf numFmtId="0" fontId="40" fillId="33" borderId="18" xfId="0" applyFont="1" applyFill="1" applyBorder="1" applyAlignment="1" applyProtection="1">
      <alignment horizontal="center" vertical="center" wrapText="1"/>
      <protection/>
    </xf>
    <xf numFmtId="0" fontId="40" fillId="33" borderId="18" xfId="0" applyFont="1" applyFill="1" applyBorder="1" applyAlignment="1" applyProtection="1">
      <alignment horizontal="center" vertical="center" wrapText="1"/>
      <protection locked="0"/>
    </xf>
    <xf numFmtId="0" fontId="40" fillId="33" borderId="18" xfId="0" applyFont="1" applyFill="1" applyBorder="1" applyAlignment="1" applyProtection="1">
      <alignment horizontal="center" vertical="center" wrapText="1"/>
      <protection locked="0"/>
    </xf>
    <xf numFmtId="0" fontId="40" fillId="33" borderId="19" xfId="0" applyFont="1" applyFill="1" applyBorder="1" applyAlignment="1" applyProtection="1">
      <alignment horizontal="center" vertical="center" wrapText="1"/>
      <protection/>
    </xf>
    <xf numFmtId="0" fontId="40" fillId="33" borderId="19" xfId="0" applyFont="1" applyFill="1" applyBorder="1" applyAlignment="1" applyProtection="1">
      <alignment horizontal="center" vertical="center" wrapText="1"/>
      <protection locked="0"/>
    </xf>
    <xf numFmtId="0" fontId="40" fillId="33" borderId="20" xfId="0" applyFont="1" applyFill="1" applyBorder="1" applyAlignment="1" applyProtection="1">
      <alignment horizontal="center" vertical="center" wrapText="1"/>
      <protection/>
    </xf>
    <xf numFmtId="0" fontId="40" fillId="0" borderId="18" xfId="0" applyFont="1" applyFill="1" applyBorder="1" applyAlignment="1">
      <alignment horizontal="left" vertical="center" indent="3"/>
    </xf>
    <xf numFmtId="4" fontId="40" fillId="0" borderId="18" xfId="0" applyNumberFormat="1" applyFont="1" applyFill="1" applyBorder="1" applyAlignment="1" applyProtection="1">
      <alignment vertical="center"/>
      <protection locked="0"/>
    </xf>
    <xf numFmtId="0" fontId="0" fillId="0" borderId="21" xfId="0" applyFill="1" applyBorder="1" applyAlignment="1">
      <alignment horizontal="left" vertical="center" indent="6"/>
    </xf>
    <xf numFmtId="4" fontId="43" fillId="0" borderId="21" xfId="0" applyNumberFormat="1" applyFont="1" applyBorder="1" applyAlignment="1" applyProtection="1">
      <alignment/>
      <protection locked="0"/>
    </xf>
    <xf numFmtId="4" fontId="43" fillId="0" borderId="0" xfId="0" applyNumberFormat="1" applyFont="1" applyAlignment="1" applyProtection="1">
      <alignment/>
      <protection locked="0"/>
    </xf>
    <xf numFmtId="4" fontId="43" fillId="0" borderId="21" xfId="0" applyNumberFormat="1" applyFont="1" applyBorder="1" applyAlignment="1" applyProtection="1">
      <alignment vertical="center"/>
      <protection locked="0"/>
    </xf>
    <xf numFmtId="0" fontId="0" fillId="0" borderId="21" xfId="0" applyFont="1" applyFill="1" applyBorder="1" applyAlignment="1">
      <alignment horizontal="left" vertical="center" indent="6"/>
    </xf>
    <xf numFmtId="4" fontId="43" fillId="0" borderId="21" xfId="47" applyNumberFormat="1" applyFont="1" applyFill="1" applyBorder="1" applyAlignment="1" applyProtection="1">
      <alignment vertical="top"/>
      <protection locked="0"/>
    </xf>
    <xf numFmtId="4" fontId="43" fillId="0" borderId="21" xfId="0" applyNumberFormat="1" applyFont="1" applyFill="1" applyBorder="1" applyAlignment="1" applyProtection="1">
      <alignment vertical="center"/>
      <protection locked="0"/>
    </xf>
    <xf numFmtId="0" fontId="0" fillId="0" borderId="21" xfId="0" applyFill="1" applyBorder="1" applyAlignment="1">
      <alignment vertical="center"/>
    </xf>
    <xf numFmtId="0" fontId="40" fillId="0" borderId="21" xfId="0" applyFont="1" applyFill="1" applyBorder="1" applyAlignment="1">
      <alignment horizontal="left" vertical="center" indent="3"/>
    </xf>
    <xf numFmtId="4" fontId="40" fillId="0" borderId="21" xfId="0" applyNumberFormat="1" applyFont="1" applyFill="1" applyBorder="1" applyAlignment="1" applyProtection="1">
      <alignment vertical="center"/>
      <protection locked="0"/>
    </xf>
    <xf numFmtId="0" fontId="0" fillId="0" borderId="21" xfId="0" applyFont="1" applyFill="1" applyBorder="1" applyAlignment="1">
      <alignment horizontal="left" vertical="center" wrapText="1" indent="3"/>
    </xf>
    <xf numFmtId="4" fontId="43" fillId="0" borderId="0" xfId="47" applyNumberFormat="1" applyFont="1" applyAlignment="1" applyProtection="1">
      <alignment/>
      <protection locked="0"/>
    </xf>
    <xf numFmtId="0" fontId="0" fillId="0" borderId="19" xfId="0" applyBorder="1" applyAlignment="1">
      <alignment vertical="center"/>
    </xf>
    <xf numFmtId="0" fontId="0" fillId="0" borderId="0" xfId="0" applyAlignment="1">
      <alignment vertical="center"/>
    </xf>
    <xf numFmtId="0" fontId="23" fillId="0" borderId="0" xfId="0" applyFont="1" applyFill="1" applyBorder="1" applyAlignment="1">
      <alignment horizontal="left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rchivos\Documents\CUENTA%20PUBLICA%202016-2018\5.-CUENTA%20PUBLICA%202018\LDF\0361_LDF_1800_MVST_00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1">
        <row r="11">
          <cell r="C11" t="str">
            <v>Municipio de Valle de Santiago, Gobierno del Estado de Guanajuato</v>
          </cell>
        </row>
        <row r="12">
          <cell r="C12">
            <v>2018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tabSelected="1" zoomScalePageLayoutView="0" workbookViewId="0" topLeftCell="A1">
      <selection activeCell="A1" sqref="A1:G1"/>
    </sheetView>
  </sheetViews>
  <sheetFormatPr defaultColWidth="0" defaultRowHeight="15" zeroHeight="1"/>
  <cols>
    <col min="1" max="1" width="88.140625" style="0" customWidth="1"/>
    <col min="2" max="7" width="20.7109375" style="0" customWidth="1"/>
    <col min="8" max="16384" width="10.8515625" style="0" hidden="1" customWidth="1"/>
  </cols>
  <sheetData>
    <row r="1" spans="1:7" s="2" customFormat="1" ht="37.5" customHeight="1">
      <c r="A1" s="1" t="s">
        <v>0</v>
      </c>
      <c r="B1" s="1"/>
      <c r="C1" s="1"/>
      <c r="D1" s="1"/>
      <c r="E1" s="1"/>
      <c r="F1" s="1"/>
      <c r="G1" s="1"/>
    </row>
    <row r="2" spans="1:7" ht="15">
      <c r="A2" s="3" t="str">
        <f>ENTIDAD</f>
        <v>Municipio de Valle de Santiago, Gobierno del Estado de Guanajuato</v>
      </c>
      <c r="B2" s="4"/>
      <c r="C2" s="4"/>
      <c r="D2" s="4"/>
      <c r="E2" s="4"/>
      <c r="F2" s="4"/>
      <c r="G2" s="5"/>
    </row>
    <row r="3" spans="1:7" ht="15">
      <c r="A3" s="6" t="s">
        <v>1</v>
      </c>
      <c r="B3" s="7"/>
      <c r="C3" s="7"/>
      <c r="D3" s="7"/>
      <c r="E3" s="7"/>
      <c r="F3" s="7"/>
      <c r="G3" s="8"/>
    </row>
    <row r="4" spans="1:7" ht="15">
      <c r="A4" s="9" t="s">
        <v>2</v>
      </c>
      <c r="B4" s="10"/>
      <c r="C4" s="10"/>
      <c r="D4" s="10"/>
      <c r="E4" s="10"/>
      <c r="F4" s="10"/>
      <c r="G4" s="11"/>
    </row>
    <row r="5" spans="1:7" ht="15">
      <c r="A5" s="12" t="s">
        <v>3</v>
      </c>
      <c r="B5" s="13" t="str">
        <f>ANIO5R</f>
        <v>2013 ¹ (c)</v>
      </c>
      <c r="C5" s="13" t="str">
        <f>ANIO4R</f>
        <v>2014 ¹ (c)</v>
      </c>
      <c r="D5" s="13" t="str">
        <f>ANIO3R</f>
        <v>2015 ¹ (c)</v>
      </c>
      <c r="E5" s="13" t="str">
        <f>ANIO2R</f>
        <v>2016 ¹ (c)</v>
      </c>
      <c r="F5" s="13" t="str">
        <f>ANIO1R</f>
        <v>2017 ¹ (c)</v>
      </c>
      <c r="G5" s="14">
        <f>ANIO_INFORME</f>
        <v>2018</v>
      </c>
    </row>
    <row r="6" spans="1:7" ht="31.5" customHeight="1">
      <c r="A6" s="15"/>
      <c r="B6" s="16"/>
      <c r="C6" s="16"/>
      <c r="D6" s="16"/>
      <c r="E6" s="16"/>
      <c r="F6" s="16"/>
      <c r="G6" s="17" t="s">
        <v>4</v>
      </c>
    </row>
    <row r="7" spans="1:7" ht="15">
      <c r="A7" s="18" t="s">
        <v>5</v>
      </c>
      <c r="B7" s="19">
        <f>SUM(B8:B19)</f>
        <v>148844515.38</v>
      </c>
      <c r="C7" s="19">
        <f>SUM(C8:C19)</f>
        <v>162263940.93</v>
      </c>
      <c r="D7" s="19">
        <f>SUM(D8:D19)</f>
        <v>154959780.27999997</v>
      </c>
      <c r="E7" s="19">
        <f>SUM(E8:E19)</f>
        <v>175786371.61</v>
      </c>
      <c r="F7" s="19">
        <f>SUM(F8:F19)</f>
        <v>187988678.62000003</v>
      </c>
      <c r="G7" s="19">
        <f>SUM(G8:G19)</f>
        <v>198541775.07999998</v>
      </c>
    </row>
    <row r="8" spans="1:7" ht="15">
      <c r="A8" s="20" t="s">
        <v>6</v>
      </c>
      <c r="B8" s="21">
        <v>13298126.51</v>
      </c>
      <c r="C8" s="21">
        <v>13176918.47</v>
      </c>
      <c r="D8" s="22">
        <v>15001560.93</v>
      </c>
      <c r="E8" s="21">
        <v>15040551.37</v>
      </c>
      <c r="F8" s="21">
        <v>17418028.44</v>
      </c>
      <c r="G8" s="23">
        <v>17265944.63</v>
      </c>
    </row>
    <row r="9" spans="1:7" ht="15">
      <c r="A9" s="20" t="s">
        <v>7</v>
      </c>
      <c r="B9" s="21">
        <v>0</v>
      </c>
      <c r="C9" s="21">
        <v>0</v>
      </c>
      <c r="D9" s="22">
        <v>0</v>
      </c>
      <c r="E9" s="21">
        <v>0</v>
      </c>
      <c r="F9" s="21">
        <v>0</v>
      </c>
      <c r="G9" s="23">
        <v>0</v>
      </c>
    </row>
    <row r="10" spans="1:7" ht="15">
      <c r="A10" s="20" t="s">
        <v>8</v>
      </c>
      <c r="B10" s="21">
        <v>710788.17</v>
      </c>
      <c r="C10" s="21">
        <v>385542</v>
      </c>
      <c r="D10" s="22">
        <v>142005</v>
      </c>
      <c r="E10" s="21">
        <v>187717</v>
      </c>
      <c r="F10" s="21">
        <v>304400</v>
      </c>
      <c r="G10" s="23">
        <v>5738426.12</v>
      </c>
    </row>
    <row r="11" spans="1:7" ht="15">
      <c r="A11" s="20" t="s">
        <v>9</v>
      </c>
      <c r="B11" s="21">
        <v>10444354.55</v>
      </c>
      <c r="C11" s="21">
        <v>10209496.88</v>
      </c>
      <c r="D11" s="22">
        <v>11396868.09</v>
      </c>
      <c r="E11" s="21">
        <v>20329496.73</v>
      </c>
      <c r="F11" s="21">
        <v>23896599.33</v>
      </c>
      <c r="G11" s="23">
        <v>23801553.41</v>
      </c>
    </row>
    <row r="12" spans="1:7" ht="15">
      <c r="A12" s="20" t="s">
        <v>10</v>
      </c>
      <c r="B12" s="21">
        <v>7611388.44</v>
      </c>
      <c r="C12" s="21">
        <v>2843167.21</v>
      </c>
      <c r="D12" s="22">
        <v>2187891.75</v>
      </c>
      <c r="E12" s="21">
        <v>2751825.94</v>
      </c>
      <c r="F12" s="21">
        <v>3596206.82</v>
      </c>
      <c r="G12" s="23">
        <v>4109665.89</v>
      </c>
    </row>
    <row r="13" spans="1:7" ht="15">
      <c r="A13" s="24" t="s">
        <v>11</v>
      </c>
      <c r="B13" s="21">
        <v>6300906.77</v>
      </c>
      <c r="C13" s="21">
        <v>6199653.67</v>
      </c>
      <c r="D13" s="22">
        <v>2103030.72</v>
      </c>
      <c r="E13" s="21">
        <v>2643629.51</v>
      </c>
      <c r="F13" s="21">
        <v>1771060.76</v>
      </c>
      <c r="G13" s="23">
        <v>1598221.26</v>
      </c>
    </row>
    <row r="14" spans="1:7" ht="15">
      <c r="A14" s="20" t="s">
        <v>12</v>
      </c>
      <c r="B14" s="21">
        <v>0</v>
      </c>
      <c r="C14" s="21">
        <v>0</v>
      </c>
      <c r="D14" s="22">
        <v>0</v>
      </c>
      <c r="E14" s="21">
        <v>0</v>
      </c>
      <c r="F14" s="21">
        <v>0</v>
      </c>
      <c r="G14" s="25">
        <v>0</v>
      </c>
    </row>
    <row r="15" spans="1:7" ht="15">
      <c r="A15" s="20" t="s">
        <v>13</v>
      </c>
      <c r="B15" s="21">
        <v>96549159.44000001</v>
      </c>
      <c r="C15" s="21">
        <v>103430419.00999999</v>
      </c>
      <c r="D15" s="22">
        <v>108760072.39999999</v>
      </c>
      <c r="E15" s="21">
        <v>123127586.30000001</v>
      </c>
      <c r="F15" s="21">
        <v>133446883.19000001</v>
      </c>
      <c r="G15" s="22">
        <v>141704600.88</v>
      </c>
    </row>
    <row r="16" spans="1:7" ht="15">
      <c r="A16" s="20" t="s">
        <v>14</v>
      </c>
      <c r="B16" s="21">
        <v>1919002.4800000002</v>
      </c>
      <c r="C16" s="21">
        <v>1760768.35</v>
      </c>
      <c r="D16" s="22">
        <v>1951515.7599999998</v>
      </c>
      <c r="E16" s="21">
        <v>2406384.89</v>
      </c>
      <c r="F16" s="21">
        <v>2715618.94</v>
      </c>
      <c r="G16" s="23">
        <v>2858362.89</v>
      </c>
    </row>
    <row r="17" spans="1:7" ht="15">
      <c r="A17" s="20" t="s">
        <v>15</v>
      </c>
      <c r="B17" s="21">
        <v>0</v>
      </c>
      <c r="C17" s="21">
        <v>0</v>
      </c>
      <c r="D17" s="22">
        <v>0</v>
      </c>
      <c r="E17" s="21">
        <v>0</v>
      </c>
      <c r="F17" s="21">
        <v>0</v>
      </c>
      <c r="G17" s="25">
        <v>0</v>
      </c>
    </row>
    <row r="18" spans="1:7" ht="15">
      <c r="A18" s="20" t="s">
        <v>16</v>
      </c>
      <c r="B18" s="21">
        <v>736278</v>
      </c>
      <c r="C18" s="21">
        <v>11054934.28</v>
      </c>
      <c r="D18" s="22">
        <v>3936848.66</v>
      </c>
      <c r="E18" s="21">
        <v>2953816.31</v>
      </c>
      <c r="F18" s="21">
        <v>2739878.15</v>
      </c>
      <c r="G18" s="23">
        <v>1465000</v>
      </c>
    </row>
    <row r="19" spans="1:7" ht="15">
      <c r="A19" s="20" t="s">
        <v>17</v>
      </c>
      <c r="B19" s="21">
        <v>11274511.02</v>
      </c>
      <c r="C19" s="21">
        <v>13203041.059999999</v>
      </c>
      <c r="D19" s="22">
        <v>9479986.969999999</v>
      </c>
      <c r="E19" s="21">
        <v>6345363.5600000005</v>
      </c>
      <c r="F19" s="26">
        <v>2100002.99</v>
      </c>
      <c r="G19" s="23">
        <v>0</v>
      </c>
    </row>
    <row r="20" spans="1:7" ht="15">
      <c r="A20" s="27"/>
      <c r="B20" s="27"/>
      <c r="C20" s="27"/>
      <c r="D20" s="27"/>
      <c r="E20" s="27"/>
      <c r="F20" s="27"/>
      <c r="G20" s="27"/>
    </row>
    <row r="21" spans="1:7" ht="15">
      <c r="A21" s="28" t="s">
        <v>18</v>
      </c>
      <c r="B21" s="29">
        <f>SUM(B22:B26)</f>
        <v>198798029.09999996</v>
      </c>
      <c r="C21" s="29">
        <f>SUM(C22:C26)</f>
        <v>233602705.51</v>
      </c>
      <c r="D21" s="29">
        <f>SUM(D22:D26)</f>
        <v>232956323.8</v>
      </c>
      <c r="E21" s="29">
        <f>SUM(E22:E26)</f>
        <v>258165757.26</v>
      </c>
      <c r="F21" s="29">
        <f>SUM(F22:F26)</f>
        <v>233008331.42000002</v>
      </c>
      <c r="G21" s="29">
        <f>SUM(G22:G26)</f>
        <v>198643279.28</v>
      </c>
    </row>
    <row r="22" spans="1:7" ht="15">
      <c r="A22" s="20" t="s">
        <v>19</v>
      </c>
      <c r="B22" s="21">
        <v>125559365</v>
      </c>
      <c r="C22" s="21">
        <v>133443569</v>
      </c>
      <c r="D22" s="22">
        <v>134469574</v>
      </c>
      <c r="E22" s="21">
        <v>139626306</v>
      </c>
      <c r="F22" s="21">
        <v>151367358</v>
      </c>
      <c r="G22" s="23">
        <f>73102389+85477569</f>
        <v>158579958</v>
      </c>
    </row>
    <row r="23" spans="1:7" ht="15">
      <c r="A23" s="20" t="s">
        <v>20</v>
      </c>
      <c r="B23" s="21">
        <v>59685224.70999999</v>
      </c>
      <c r="C23" s="21">
        <v>73192823.77</v>
      </c>
      <c r="D23" s="22">
        <v>33020786.05</v>
      </c>
      <c r="E23" s="21">
        <v>72269216.91</v>
      </c>
      <c r="F23" s="21">
        <v>77474589.4</v>
      </c>
      <c r="G23" s="23">
        <f>8420670.41+30001009.81-1465000</f>
        <v>36956680.22</v>
      </c>
    </row>
    <row r="24" spans="1:7" ht="15">
      <c r="A24" s="20" t="s">
        <v>21</v>
      </c>
      <c r="B24" s="21">
        <v>0</v>
      </c>
      <c r="C24" s="21">
        <v>0</v>
      </c>
      <c r="D24" s="22">
        <v>0</v>
      </c>
      <c r="E24" s="21">
        <v>0</v>
      </c>
      <c r="F24" s="21">
        <v>0</v>
      </c>
      <c r="G24" s="23">
        <v>0</v>
      </c>
    </row>
    <row r="25" spans="1:7" ht="15">
      <c r="A25" s="20" t="s">
        <v>22</v>
      </c>
      <c r="B25" s="21">
        <v>0</v>
      </c>
      <c r="C25" s="21">
        <v>0</v>
      </c>
      <c r="D25" s="22">
        <v>0</v>
      </c>
      <c r="E25" s="21">
        <v>0</v>
      </c>
      <c r="F25" s="21">
        <v>0</v>
      </c>
      <c r="G25" s="23">
        <v>0</v>
      </c>
    </row>
    <row r="26" spans="1:7" ht="15">
      <c r="A26" s="20" t="s">
        <v>23</v>
      </c>
      <c r="B26" s="21">
        <v>13553439.39</v>
      </c>
      <c r="C26" s="21">
        <v>26966312.74</v>
      </c>
      <c r="D26" s="22">
        <v>65465963.75</v>
      </c>
      <c r="E26" s="21">
        <v>46270234.35</v>
      </c>
      <c r="F26" s="21">
        <v>4166384.02</v>
      </c>
      <c r="G26" s="23">
        <f>2727551.62+35187.57+298781.46+45120.41</f>
        <v>3106641.06</v>
      </c>
    </row>
    <row r="27" spans="1:7" ht="15">
      <c r="A27" s="27"/>
      <c r="B27" s="27"/>
      <c r="C27" s="27"/>
      <c r="D27" s="27"/>
      <c r="E27" s="27"/>
      <c r="F27" s="27"/>
      <c r="G27" s="27"/>
    </row>
    <row r="28" spans="1:7" ht="15">
      <c r="A28" s="28" t="s">
        <v>24</v>
      </c>
      <c r="B28" s="29">
        <f aca="true" t="shared" si="0" ref="B28:G28">B29</f>
        <v>0</v>
      </c>
      <c r="C28" s="29">
        <f t="shared" si="0"/>
        <v>0</v>
      </c>
      <c r="D28" s="29">
        <f t="shared" si="0"/>
        <v>0</v>
      </c>
      <c r="E28" s="29">
        <f t="shared" si="0"/>
        <v>0</v>
      </c>
      <c r="F28" s="29">
        <f t="shared" si="0"/>
        <v>0</v>
      </c>
      <c r="G28" s="29">
        <f t="shared" si="0"/>
        <v>0</v>
      </c>
    </row>
    <row r="29" spans="1:7" ht="15">
      <c r="A29" s="20" t="s">
        <v>25</v>
      </c>
      <c r="B29" s="21">
        <v>0</v>
      </c>
      <c r="C29" s="21">
        <v>0</v>
      </c>
      <c r="D29" s="22">
        <v>0</v>
      </c>
      <c r="E29" s="21">
        <v>0</v>
      </c>
      <c r="F29" s="21">
        <v>0</v>
      </c>
      <c r="G29" s="23">
        <v>0</v>
      </c>
    </row>
    <row r="30" spans="1:7" ht="15">
      <c r="A30" s="27"/>
      <c r="B30" s="27"/>
      <c r="C30" s="27"/>
      <c r="D30" s="27"/>
      <c r="E30" s="27"/>
      <c r="F30" s="27"/>
      <c r="G30" s="27"/>
    </row>
    <row r="31" spans="1:7" ht="15">
      <c r="A31" s="28" t="s">
        <v>26</v>
      </c>
      <c r="B31" s="29">
        <f>B7+B21+B28</f>
        <v>347642544.47999996</v>
      </c>
      <c r="C31" s="29">
        <f>C7+C21+C28</f>
        <v>395866646.44</v>
      </c>
      <c r="D31" s="29">
        <f>D7+D21+D28</f>
        <v>387916104.08</v>
      </c>
      <c r="E31" s="29">
        <f>E7+E21+E28</f>
        <v>433952128.87</v>
      </c>
      <c r="F31" s="29">
        <f>F7+F21+F28</f>
        <v>420997010.0400001</v>
      </c>
      <c r="G31" s="29">
        <f>G7+G21+G28</f>
        <v>397185054.36</v>
      </c>
    </row>
    <row r="32" spans="1:7" ht="15">
      <c r="A32" s="27"/>
      <c r="B32" s="27"/>
      <c r="C32" s="27"/>
      <c r="D32" s="27"/>
      <c r="E32" s="27"/>
      <c r="F32" s="27"/>
      <c r="G32" s="27"/>
    </row>
    <row r="33" spans="1:7" ht="15">
      <c r="A33" s="28" t="s">
        <v>27</v>
      </c>
      <c r="B33" s="27"/>
      <c r="C33" s="27"/>
      <c r="D33" s="27"/>
      <c r="E33" s="27"/>
      <c r="F33" s="27"/>
      <c r="G33" s="27"/>
    </row>
    <row r="34" spans="1:7" ht="30">
      <c r="A34" s="30" t="s">
        <v>28</v>
      </c>
      <c r="B34" s="21">
        <v>0</v>
      </c>
      <c r="C34" s="21">
        <v>0</v>
      </c>
      <c r="D34" s="22">
        <v>0</v>
      </c>
      <c r="E34" s="21">
        <v>0</v>
      </c>
      <c r="F34" s="21">
        <v>8024829.07</v>
      </c>
      <c r="G34" s="23">
        <v>39968148.06</v>
      </c>
    </row>
    <row r="35" spans="1:7" ht="30">
      <c r="A35" s="30" t="s">
        <v>29</v>
      </c>
      <c r="B35" s="21">
        <v>0</v>
      </c>
      <c r="C35" s="21">
        <v>0</v>
      </c>
      <c r="D35" s="22">
        <v>0</v>
      </c>
      <c r="E35" s="21">
        <v>0</v>
      </c>
      <c r="F35" s="31">
        <v>68863129.41</v>
      </c>
      <c r="G35" s="23">
        <v>117372032.39</v>
      </c>
    </row>
    <row r="36" spans="1:7" ht="15">
      <c r="A36" s="28" t="s">
        <v>30</v>
      </c>
      <c r="B36" s="29">
        <f aca="true" t="shared" si="1" ref="B36:G36">B34+B35</f>
        <v>0</v>
      </c>
      <c r="C36" s="29">
        <f t="shared" si="1"/>
        <v>0</v>
      </c>
      <c r="D36" s="29">
        <f t="shared" si="1"/>
        <v>0</v>
      </c>
      <c r="E36" s="29">
        <f t="shared" si="1"/>
        <v>0</v>
      </c>
      <c r="F36" s="29">
        <f t="shared" si="1"/>
        <v>76887958.47999999</v>
      </c>
      <c r="G36" s="29">
        <f t="shared" si="1"/>
        <v>157340180.45</v>
      </c>
    </row>
    <row r="37" spans="1:7" ht="15">
      <c r="A37" s="32"/>
      <c r="B37" s="32"/>
      <c r="C37" s="32"/>
      <c r="D37" s="32"/>
      <c r="E37" s="32"/>
      <c r="F37" s="32"/>
      <c r="G37" s="32"/>
    </row>
    <row r="38" ht="15">
      <c r="A38" s="33"/>
    </row>
    <row r="39" spans="1:7" ht="15" customHeight="1">
      <c r="A39" s="34" t="s">
        <v>31</v>
      </c>
      <c r="B39" s="34"/>
      <c r="C39" s="34"/>
      <c r="D39" s="34"/>
      <c r="E39" s="34"/>
      <c r="F39" s="34"/>
      <c r="G39" s="34"/>
    </row>
    <row r="40" spans="1:7" ht="15" customHeight="1">
      <c r="A40" s="34" t="s">
        <v>32</v>
      </c>
      <c r="B40" s="34"/>
      <c r="C40" s="34"/>
      <c r="D40" s="34"/>
      <c r="E40" s="34"/>
      <c r="F40" s="34"/>
      <c r="G40" s="34"/>
    </row>
    <row r="41" ht="15" hidden="1"/>
    <row r="42" ht="15" customHeight="1" hidden="1"/>
    <row r="43" ht="15" customHeight="1" hidden="1"/>
    <row r="44" ht="15" customHeight="1" hidden="1"/>
    <row r="45" ht="15" customHeight="1" hidden="1"/>
    <row r="46" ht="15" customHeight="1" hidden="1"/>
    <row r="47" ht="15.75" customHeight="1" hidden="1"/>
  </sheetData>
  <sheetProtection/>
  <mergeCells count="12">
    <mergeCell ref="A39:G39"/>
    <mergeCell ref="A40:G40"/>
    <mergeCell ref="A5:A6"/>
    <mergeCell ref="B5:B6"/>
    <mergeCell ref="C5:C6"/>
    <mergeCell ref="D5:D6"/>
    <mergeCell ref="E5:E6"/>
    <mergeCell ref="F5:F6"/>
    <mergeCell ref="A1:G1"/>
    <mergeCell ref="A2:G2"/>
    <mergeCell ref="A3:G3"/>
    <mergeCell ref="A4:G4"/>
  </mergeCells>
  <dataValidations count="6">
    <dataValidation type="decimal" allowBlank="1" showInputMessage="1" showErrorMessage="1" sqref="B7:G36">
      <formula1>-17976931348623100000000000000000000000000000000000000000000000000000000000000000000000000000000000000</formula1>
      <formula2>1.79769313486231E+100</formula2>
    </dataValidation>
    <dataValidation allowBlank="1" showInputMessage="1" showErrorMessage="1" prompt="Año 5 (c)" sqref="B5:B6"/>
    <dataValidation allowBlank="1" showInputMessage="1" showErrorMessage="1" prompt="Año 4 (c)" sqref="C5:C6"/>
    <dataValidation allowBlank="1" showInputMessage="1" showErrorMessage="1" prompt="Año 3 (c)" sqref="D5:D6"/>
    <dataValidation allowBlank="1" showInputMessage="1" showErrorMessage="1" prompt="Año 2 (c)" sqref="E5:E6"/>
    <dataValidation allowBlank="1" showInputMessage="1" showErrorMessage="1" prompt="Año 1 (c)" sqref="F5:F6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Lucero</dc:creator>
  <cp:keywords/>
  <dc:description/>
  <cp:lastModifiedBy>Lucero</cp:lastModifiedBy>
  <dcterms:created xsi:type="dcterms:W3CDTF">2017-06-19T15:04:24Z</dcterms:created>
  <dcterms:modified xsi:type="dcterms:W3CDTF">2019-03-06T15:22:15Z</dcterms:modified>
  <cp:category/>
  <cp:version/>
  <cp:contentType/>
  <cp:contentStatus/>
</cp:coreProperties>
</file>