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0" yWindow="0" windowWidth="28800" windowHeight="12135" tabRatio="885"/>
  </bookViews>
  <sheets>
    <sheet name="CFG" sheetId="5" r:id="rId1"/>
  </sheets>
  <definedNames>
    <definedName name="_xlnm._FilterDatabase" localSheetId="0" hidden="1">CFG!$A$3:$H$36</definedName>
  </definedNames>
  <calcPr calcId="152511"/>
</workbook>
</file>

<file path=xl/calcChain.xml><?xml version="1.0" encoding="utf-8"?>
<calcChain xmlns="http://schemas.openxmlformats.org/spreadsheetml/2006/main">
  <c r="C22" i="5" l="1"/>
  <c r="C14" i="5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<sst xmlns="http://schemas.openxmlformats.org/spreadsheetml/2006/main" count="45" uniqueCount="45">
  <si>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</si>
  <si>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</si>
  <si>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</si>
  <si>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</si>
  <si>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</si>
  <si>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</si>
  <si>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</si>
  <si>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</si>
  <si>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</si>
  <si>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</si>
  <si>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</si>
  <si>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</si>
  <si>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</si>
  <si>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</si>
  <si>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</si>
  <si>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</si>
  <si>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</si>
  <si>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</si>
  <si>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</si>
  <si>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</si>
  <si>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</si>
  <si>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</si>
  <si>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</si>
  <si>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</si>
  <si>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</si>
  <si>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</si>
  <si>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</si>
  <si>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</si>
  <si>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</si>
  <si>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</si>
  <si>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</si>
  <si>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</si>
  <si>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</si>
  <si>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</si>
  <si>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</si>
  <si>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</si>
  <si>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</si>
  <si>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</si>
  <si>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</si>
  <si>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</si>
  <si>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</si>
  <si>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</si>
  <si>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</si>
  <si>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</si>
  <si>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Valle de Santiago, Gto.
Estado Analítico del Ejercicio del Presupuesto de Egresos
Clasificación Funcional (Finalidad y Función)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</si>
</sst>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6" applyNumberFormat="0" applyAlignment="0" applyProtection="0"/>
    <xf numFmtId="0" fontId="15" fillId="7" borderId="17" applyNumberFormat="0" applyAlignment="0" applyProtection="0"/>
    <xf numFmtId="0" fontId="16" fillId="7" borderId="16" applyNumberFormat="0" applyAlignment="0" applyProtection="0"/>
    <xf numFmtId="0" fontId="17" fillId="0" borderId="18" applyNumberFormat="0" applyFill="0" applyAlignment="0" applyProtection="0"/>
    <xf numFmtId="0" fontId="18" fillId="8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7" xfId="9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8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4" fontId="7" fillId="0" borderId="13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94">
    <cellStyle name="20% - Énfasis1" xfId="31" builtinId="30" customBuiltin="1"/>
    <cellStyle name="20% - Énfasis2" xfId="35" builtinId="34" customBuiltin="1"/>
    <cellStyle name="20% - Énfasis3" xfId="39" builtinId="38" customBuiltin="1"/>
    <cellStyle name="20% - Énfasis4" xfId="43" builtinId="42" customBuiltin="1"/>
    <cellStyle name="20% - Énfasis5" xfId="47" builtinId="46" customBuiltin="1"/>
    <cellStyle name="20% - Énfasis6" xfId="51" builtinId="50" customBuiltin="1"/>
    <cellStyle name="40% - Énfasis1" xfId="32" builtinId="31" customBuiltin="1"/>
    <cellStyle name="40% - Énfasis2" xfId="36" builtinId="35" customBuiltin="1"/>
    <cellStyle name="40% - Énfasis3" xfId="40" builtinId="39" customBuiltin="1"/>
    <cellStyle name="40% - Énfasis4" xfId="44" builtinId="43" customBuiltin="1"/>
    <cellStyle name="40% - Énfasis5" xfId="48" builtinId="47" customBuiltin="1"/>
    <cellStyle name="40% - Énfasis6" xfId="52" builtinId="51" customBuiltin="1"/>
    <cellStyle name="60% - Énfasis1" xfId="33" builtinId="32" customBuiltin="1"/>
    <cellStyle name="60% - Énfasis2" xfId="37" builtinId="36" customBuiltin="1"/>
    <cellStyle name="60% - Énfasis3" xfId="41" builtinId="40" customBuiltin="1"/>
    <cellStyle name="60% - Énfasis4" xfId="45" builtinId="44" customBuiltin="1"/>
    <cellStyle name="60% - Énfasis5" xfId="49" builtinId="48" customBuiltin="1"/>
    <cellStyle name="60% - Énfasis6" xfId="53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Encabezado 4" xfId="18" builtinId="19" customBuiltin="1"/>
    <cellStyle name="Énfasis1" xfId="30" builtinId="29" customBuiltin="1"/>
    <cellStyle name="Énfasis2" xfId="34" builtinId="33" customBuiltin="1"/>
    <cellStyle name="Énfasis3" xfId="38" builtinId="37" customBuiltin="1"/>
    <cellStyle name="Énfasis4" xfId="42" builtinId="41" customBuiltin="1"/>
    <cellStyle name="Énfasis5" xfId="46" builtinId="45" customBuiltin="1"/>
    <cellStyle name="Énfasis6" xfId="50" builtinId="49" customBuiltin="1"/>
    <cellStyle name="Entrada" xfId="22" builtinId="20" customBuiltin="1"/>
    <cellStyle name="Euro" xfId="1"/>
    <cellStyle name="Incorrecto" xfId="20" builtinId="27" customBuiltin="1"/>
    <cellStyle name="Millares 2" xfId="2"/>
    <cellStyle name="Millares 2 10" xfId="64"/>
    <cellStyle name="Millares 2 11" xfId="63"/>
    <cellStyle name="Millares 2 12" xfId="84"/>
    <cellStyle name="Millares 2 13" xfId="58"/>
    <cellStyle name="Millares 2 2" xfId="3"/>
    <cellStyle name="Millares 2 2 2" xfId="65"/>
    <cellStyle name="Millares 2 2 3" xfId="85"/>
    <cellStyle name="Millares 2 2 4" xfId="60"/>
    <cellStyle name="Millares 2 3" xfId="4"/>
    <cellStyle name="Millares 2 3 2" xfId="86"/>
    <cellStyle name="Millares 2 3 3" xfId="66"/>
    <cellStyle name="Millares 2 4" xfId="67"/>
    <cellStyle name="Millares 2 5" xfId="68"/>
    <cellStyle name="Millares 2 6" xfId="69"/>
    <cellStyle name="Millares 2 7" xfId="70"/>
    <cellStyle name="Millares 2 8" xfId="71"/>
    <cellStyle name="Millares 2 9" xfId="72"/>
    <cellStyle name="Millares 3" xfId="5"/>
    <cellStyle name="Millares 3 2" xfId="73"/>
    <cellStyle name="Millares 3 3" xfId="87"/>
    <cellStyle name="Millares 3 4" xfId="59"/>
    <cellStyle name="Millares 4" xfId="83"/>
    <cellStyle name="Millares 5" xfId="62"/>
    <cellStyle name="Millares 6" xfId="55"/>
    <cellStyle name="Millares 7" xfId="74"/>
    <cellStyle name="Millares 7 2" xfId="75"/>
    <cellStyle name="Millares 8" xfId="76"/>
    <cellStyle name="Millares 8 2" xfId="77"/>
    <cellStyle name="Millares 9" xfId="78"/>
    <cellStyle name="Millares 9 2" xfId="79"/>
    <cellStyle name="Moneda 2" xfId="6"/>
    <cellStyle name="Moneda 2 2" xfId="88"/>
    <cellStyle name="Neutral" xfId="21" builtinId="28" customBuiltin="1"/>
    <cellStyle name="Normal" xfId="0" builtinId="0"/>
    <cellStyle name="Normal 2" xfId="7"/>
    <cellStyle name="Normal 2 2" xfId="8"/>
    <cellStyle name="Normal 2 3" xfId="56"/>
    <cellStyle name="Normal 2 4" xfId="89"/>
    <cellStyle name="Normal 3" xfId="9"/>
    <cellStyle name="Normal 4" xfId="10"/>
    <cellStyle name="Normal 4 2" xfId="11"/>
    <cellStyle name="Normal 4 3" xfId="90"/>
    <cellStyle name="Normal 4 4" xfId="57"/>
    <cellStyle name="Normal 5" xfId="12"/>
    <cellStyle name="Normal 5 2" xfId="13"/>
    <cellStyle name="Normal 5 3" xfId="91"/>
    <cellStyle name="Normal 6" xfId="14"/>
    <cellStyle name="Normal 6 2" xfId="15"/>
    <cellStyle name="Normal 6 2 2" xfId="93"/>
    <cellStyle name="Normal 6 3" xfId="92"/>
    <cellStyle name="Normal 7" xfId="54"/>
    <cellStyle name="Normal 9" xfId="80"/>
    <cellStyle name="Notas 2" xfId="81"/>
    <cellStyle name="Porcentaje 2" xfId="61"/>
    <cellStyle name="Salida" xfId="23" builtinId="21" customBuiltin="1"/>
    <cellStyle name="Texto de advertencia" xfId="27" builtinId="11" customBuiltin="1"/>
    <cellStyle name="Texto explicativo" xfId="28" builtinId="53" customBuiltin="1"/>
    <cellStyle name="Título 2" xfId="16" builtinId="17" customBuiltin="1"/>
    <cellStyle name="Título 3" xfId="17" builtinId="18" customBuiltin="1"/>
    <cellStyle name="Título 4" xfId="82"/>
    <cellStyle name="Total" xfId="2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J18" sqref="J18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44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32</v>
      </c>
      <c r="B2" s="21"/>
      <c r="C2" s="15" t="s">
        <v>38</v>
      </c>
      <c r="D2" s="16"/>
      <c r="E2" s="16"/>
      <c r="F2" s="16"/>
      <c r="G2" s="17"/>
      <c r="H2" s="18" t="s">
        <v>37</v>
      </c>
    </row>
    <row r="3" spans="1:8" ht="24.95" customHeight="1" x14ac:dyDescent="0.2">
      <c r="A3" s="22"/>
      <c r="B3" s="23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19"/>
    </row>
    <row r="4" spans="1:8" x14ac:dyDescent="0.2">
      <c r="A4" s="24"/>
      <c r="B4" s="25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8" t="s">
        <v>5</v>
      </c>
      <c r="B5" s="7"/>
      <c r="C5" s="13">
        <f t="shared" ref="C5:H5" si="0">SUM(C6:C13)</f>
        <v>205889226.34999999</v>
      </c>
      <c r="D5" s="13">
        <f t="shared" si="0"/>
        <v>7035966.6699999999</v>
      </c>
      <c r="E5" s="13">
        <f t="shared" si="0"/>
        <v>212925193.01999998</v>
      </c>
      <c r="F5" s="13">
        <f t="shared" si="0"/>
        <v>83520459.270000011</v>
      </c>
      <c r="G5" s="13">
        <f t="shared" si="0"/>
        <v>82359228.189999998</v>
      </c>
      <c r="H5" s="13">
        <f t="shared" si="0"/>
        <v>129404733.74999997</v>
      </c>
    </row>
    <row r="6" spans="1:8" x14ac:dyDescent="0.2">
      <c r="A6" s="6"/>
      <c r="B6" s="9" t="s">
        <v>21</v>
      </c>
      <c r="C6" s="4">
        <v>12608496</v>
      </c>
      <c r="D6" s="4">
        <v>3000</v>
      </c>
      <c r="E6" s="4">
        <f>C6+D6</f>
        <v>12611496</v>
      </c>
      <c r="F6" s="4">
        <v>5515021.6100000003</v>
      </c>
      <c r="G6" s="4">
        <v>5488271.2999999998</v>
      </c>
      <c r="H6" s="4">
        <f>E6-F6</f>
        <v>7096474.3899999997</v>
      </c>
    </row>
    <row r="7" spans="1:8" x14ac:dyDescent="0.2">
      <c r="A7" s="6"/>
      <c r="B7" s="9" t="s">
        <v>6</v>
      </c>
      <c r="C7" s="4">
        <v>595685</v>
      </c>
      <c r="D7" s="4">
        <v>0</v>
      </c>
      <c r="E7" s="4">
        <f t="shared" ref="E7:E13" si="1">C7+D7</f>
        <v>595685</v>
      </c>
      <c r="F7" s="4">
        <v>141393</v>
      </c>
      <c r="G7" s="4">
        <v>141393</v>
      </c>
      <c r="H7" s="4">
        <f t="shared" ref="H7:H13" si="2">E7-F7</f>
        <v>454292</v>
      </c>
    </row>
    <row r="8" spans="1:8" x14ac:dyDescent="0.2">
      <c r="A8" s="6"/>
      <c r="B8" s="9" t="s">
        <v>43</v>
      </c>
      <c r="C8" s="4">
        <v>52284843</v>
      </c>
      <c r="D8" s="4">
        <v>5468000</v>
      </c>
      <c r="E8" s="4">
        <f t="shared" si="1"/>
        <v>57752843</v>
      </c>
      <c r="F8" s="4">
        <v>25821354.879999999</v>
      </c>
      <c r="G8" s="4">
        <v>25816724.739999998</v>
      </c>
      <c r="H8" s="4">
        <f t="shared" si="2"/>
        <v>31931488.120000001</v>
      </c>
    </row>
    <row r="9" spans="1:8" x14ac:dyDescent="0.2">
      <c r="A9" s="6"/>
      <c r="B9" s="9" t="s">
        <v>0</v>
      </c>
      <c r="C9" s="4">
        <v>0</v>
      </c>
      <c r="D9" s="4">
        <v>0</v>
      </c>
      <c r="E9" s="4">
        <f t="shared" si="1"/>
        <v>0</v>
      </c>
      <c r="F9" s="4">
        <v>0</v>
      </c>
      <c r="G9" s="4">
        <v>0</v>
      </c>
      <c r="H9" s="4">
        <f t="shared" si="2"/>
        <v>0</v>
      </c>
    </row>
    <row r="10" spans="1:8" x14ac:dyDescent="0.2">
      <c r="A10" s="6"/>
      <c r="B10" s="9" t="s">
        <v>12</v>
      </c>
      <c r="C10" s="4">
        <v>55628550.469999999</v>
      </c>
      <c r="D10" s="4">
        <v>-5176457.28</v>
      </c>
      <c r="E10" s="4">
        <f t="shared" si="1"/>
        <v>50452093.189999998</v>
      </c>
      <c r="F10" s="4">
        <v>14707441.59</v>
      </c>
      <c r="G10" s="4">
        <v>14136611.6</v>
      </c>
      <c r="H10" s="4">
        <f t="shared" si="2"/>
        <v>35744651.599999994</v>
      </c>
    </row>
    <row r="11" spans="1:8" x14ac:dyDescent="0.2">
      <c r="A11" s="6"/>
      <c r="B11" s="9" t="s">
        <v>7</v>
      </c>
      <c r="C11" s="4">
        <v>0</v>
      </c>
      <c r="D11" s="4">
        <v>0</v>
      </c>
      <c r="E11" s="4">
        <f t="shared" si="1"/>
        <v>0</v>
      </c>
      <c r="F11" s="4">
        <v>0</v>
      </c>
      <c r="G11" s="4">
        <v>0</v>
      </c>
      <c r="H11" s="4">
        <f t="shared" si="2"/>
        <v>0</v>
      </c>
    </row>
    <row r="12" spans="1:8" x14ac:dyDescent="0.2">
      <c r="A12" s="6"/>
      <c r="B12" s="9" t="s">
        <v>22</v>
      </c>
      <c r="C12" s="4">
        <v>66658368.880000003</v>
      </c>
      <c r="D12" s="4">
        <v>6141423.9500000002</v>
      </c>
      <c r="E12" s="4">
        <f t="shared" si="1"/>
        <v>72799792.829999998</v>
      </c>
      <c r="F12" s="4">
        <v>28768246.600000001</v>
      </c>
      <c r="G12" s="4">
        <v>28216225.960000001</v>
      </c>
      <c r="H12" s="4">
        <f t="shared" si="2"/>
        <v>44031546.229999997</v>
      </c>
    </row>
    <row r="13" spans="1:8" x14ac:dyDescent="0.2">
      <c r="A13" s="6"/>
      <c r="B13" s="9" t="s">
        <v>8</v>
      </c>
      <c r="C13" s="4">
        <v>18113283</v>
      </c>
      <c r="D13" s="4">
        <v>600000</v>
      </c>
      <c r="E13" s="4">
        <f t="shared" si="1"/>
        <v>18713283</v>
      </c>
      <c r="F13" s="4">
        <v>8567001.5899999999</v>
      </c>
      <c r="G13" s="4">
        <v>8560001.5899999999</v>
      </c>
      <c r="H13" s="4">
        <f t="shared" si="2"/>
        <v>10146281.41</v>
      </c>
    </row>
    <row r="14" spans="1:8" x14ac:dyDescent="0.2">
      <c r="A14" s="8" t="s">
        <v>9</v>
      </c>
      <c r="B14" s="10"/>
      <c r="C14" s="13">
        <f>SUM(C15:C21)</f>
        <v>284855168.81</v>
      </c>
      <c r="D14" s="13">
        <f t="shared" ref="D14:H14" si="3">SUM(D15:D21)</f>
        <v>-2569102.5999999996</v>
      </c>
      <c r="E14" s="13">
        <f t="shared" si="3"/>
        <v>282286066.20999998</v>
      </c>
      <c r="F14" s="13">
        <f t="shared" si="3"/>
        <v>78284767.989999995</v>
      </c>
      <c r="G14" s="13">
        <f t="shared" si="3"/>
        <v>77862315.579999983</v>
      </c>
      <c r="H14" s="13">
        <f t="shared" si="3"/>
        <v>204001298.22</v>
      </c>
    </row>
    <row r="15" spans="1:8" x14ac:dyDescent="0.2">
      <c r="A15" s="6"/>
      <c r="B15" s="9" t="s">
        <v>23</v>
      </c>
      <c r="C15" s="4">
        <v>10857201</v>
      </c>
      <c r="D15" s="4">
        <v>2842154.57</v>
      </c>
      <c r="E15" s="4">
        <f>C15+D15</f>
        <v>13699355.57</v>
      </c>
      <c r="F15" s="4">
        <v>3911404.8</v>
      </c>
      <c r="G15" s="4">
        <v>3911404.8</v>
      </c>
      <c r="H15" s="4">
        <f t="shared" ref="H15:H21" si="4">E15-F15</f>
        <v>9787950.7699999996</v>
      </c>
    </row>
    <row r="16" spans="1:8" x14ac:dyDescent="0.2">
      <c r="A16" s="6"/>
      <c r="B16" s="9" t="s">
        <v>15</v>
      </c>
      <c r="C16" s="4">
        <v>247004849</v>
      </c>
      <c r="D16" s="4">
        <v>-12763344.52</v>
      </c>
      <c r="E16" s="4">
        <f t="shared" ref="E16:E21" si="5">C16+D16</f>
        <v>234241504.47999999</v>
      </c>
      <c r="F16" s="4">
        <v>63464624.270000003</v>
      </c>
      <c r="G16" s="4">
        <v>63042171.859999999</v>
      </c>
      <c r="H16" s="4">
        <f t="shared" si="4"/>
        <v>170776880.20999998</v>
      </c>
    </row>
    <row r="17" spans="1:8" x14ac:dyDescent="0.2">
      <c r="A17" s="6"/>
      <c r="B17" s="9" t="s">
        <v>10</v>
      </c>
      <c r="C17" s="4">
        <v>739371.81</v>
      </c>
      <c r="D17" s="4">
        <v>710000</v>
      </c>
      <c r="E17" s="4">
        <f t="shared" si="5"/>
        <v>1449371.81</v>
      </c>
      <c r="F17" s="4">
        <v>312038.94</v>
      </c>
      <c r="G17" s="4">
        <v>312038.94</v>
      </c>
      <c r="H17" s="4">
        <f t="shared" si="4"/>
        <v>1137332.8700000001</v>
      </c>
    </row>
    <row r="18" spans="1:8" x14ac:dyDescent="0.2">
      <c r="A18" s="6"/>
      <c r="B18" s="9" t="s">
        <v>24</v>
      </c>
      <c r="C18" s="4">
        <v>10699004</v>
      </c>
      <c r="D18" s="4">
        <v>5263833.3099999996</v>
      </c>
      <c r="E18" s="4">
        <f t="shared" si="5"/>
        <v>15962837.309999999</v>
      </c>
      <c r="F18" s="4">
        <v>4895411.33</v>
      </c>
      <c r="G18" s="4">
        <v>4895411.33</v>
      </c>
      <c r="H18" s="4">
        <f t="shared" si="4"/>
        <v>11067425.979999999</v>
      </c>
    </row>
    <row r="19" spans="1:8" x14ac:dyDescent="0.2">
      <c r="A19" s="6"/>
      <c r="B19" s="9" t="s">
        <v>25</v>
      </c>
      <c r="C19" s="4">
        <v>7549509</v>
      </c>
      <c r="D19" s="4">
        <v>650000</v>
      </c>
      <c r="E19" s="4">
        <f t="shared" si="5"/>
        <v>8199509</v>
      </c>
      <c r="F19" s="4">
        <v>992224.07</v>
      </c>
      <c r="G19" s="4">
        <v>992224.07</v>
      </c>
      <c r="H19" s="4">
        <f t="shared" si="4"/>
        <v>7207284.9299999997</v>
      </c>
    </row>
    <row r="20" spans="1:8" x14ac:dyDescent="0.2">
      <c r="A20" s="6"/>
      <c r="B20" s="9" t="s">
        <v>26</v>
      </c>
      <c r="C20" s="4">
        <v>8005234</v>
      </c>
      <c r="D20" s="4">
        <v>728254.04</v>
      </c>
      <c r="E20" s="4">
        <f t="shared" si="5"/>
        <v>8733488.0399999991</v>
      </c>
      <c r="F20" s="4">
        <v>4709064.58</v>
      </c>
      <c r="G20" s="4">
        <v>4709064.58</v>
      </c>
      <c r="H20" s="4">
        <f t="shared" si="4"/>
        <v>4024423.459999999</v>
      </c>
    </row>
    <row r="21" spans="1:8" x14ac:dyDescent="0.2">
      <c r="A21" s="6"/>
      <c r="B21" s="9" t="s">
        <v>1</v>
      </c>
      <c r="C21" s="4">
        <v>0</v>
      </c>
      <c r="D21" s="4">
        <v>0</v>
      </c>
      <c r="E21" s="4">
        <f t="shared" si="5"/>
        <v>0</v>
      </c>
      <c r="F21" s="4">
        <v>0</v>
      </c>
      <c r="G21" s="4">
        <v>0</v>
      </c>
      <c r="H21" s="4">
        <f t="shared" si="4"/>
        <v>0</v>
      </c>
    </row>
    <row r="22" spans="1:8" x14ac:dyDescent="0.2">
      <c r="A22" s="8" t="s">
        <v>27</v>
      </c>
      <c r="B22" s="10"/>
      <c r="C22" s="13">
        <f>SUM(C23:C31)</f>
        <v>7048462</v>
      </c>
      <c r="D22" s="13">
        <f t="shared" ref="D22:H22" si="6">SUM(D23:D31)</f>
        <v>77361795.890000001</v>
      </c>
      <c r="E22" s="13">
        <f t="shared" si="6"/>
        <v>84410257.890000015</v>
      </c>
      <c r="F22" s="13">
        <f t="shared" si="6"/>
        <v>8385424.3300000001</v>
      </c>
      <c r="G22" s="13">
        <f t="shared" si="6"/>
        <v>8385424.3300000001</v>
      </c>
      <c r="H22" s="13">
        <f t="shared" si="6"/>
        <v>76024833.560000002</v>
      </c>
    </row>
    <row r="23" spans="1:8" x14ac:dyDescent="0.2">
      <c r="A23" s="6"/>
      <c r="B23" s="9" t="s">
        <v>16</v>
      </c>
      <c r="C23" s="4">
        <v>5780567</v>
      </c>
      <c r="D23" s="4">
        <v>582000</v>
      </c>
      <c r="E23" s="4">
        <f>C23+D23</f>
        <v>6362567</v>
      </c>
      <c r="F23" s="4">
        <v>2097601.2400000002</v>
      </c>
      <c r="G23" s="4">
        <v>2097601.2400000002</v>
      </c>
      <c r="H23" s="4">
        <f t="shared" ref="H23:H31" si="7">E23-F23</f>
        <v>4264965.76</v>
      </c>
    </row>
    <row r="24" spans="1:8" x14ac:dyDescent="0.2">
      <c r="A24" s="6"/>
      <c r="B24" s="9" t="s">
        <v>13</v>
      </c>
      <c r="C24" s="4">
        <v>50000</v>
      </c>
      <c r="D24" s="4">
        <v>32586991.260000002</v>
      </c>
      <c r="E24" s="4">
        <f t="shared" ref="E24:E31" si="8">C24+D24</f>
        <v>32636991.260000002</v>
      </c>
      <c r="F24" s="4">
        <v>26898.54</v>
      </c>
      <c r="G24" s="4">
        <v>26898.54</v>
      </c>
      <c r="H24" s="4">
        <f t="shared" si="7"/>
        <v>32610092.720000003</v>
      </c>
    </row>
    <row r="25" spans="1:8" x14ac:dyDescent="0.2">
      <c r="A25" s="6"/>
      <c r="B25" s="9" t="s">
        <v>17</v>
      </c>
      <c r="C25" s="4">
        <v>0</v>
      </c>
      <c r="D25" s="4">
        <v>0</v>
      </c>
      <c r="E25" s="4">
        <f t="shared" si="8"/>
        <v>0</v>
      </c>
      <c r="F25" s="4">
        <v>0</v>
      </c>
      <c r="G25" s="4">
        <v>0</v>
      </c>
      <c r="H25" s="4">
        <f t="shared" si="7"/>
        <v>0</v>
      </c>
    </row>
    <row r="26" spans="1:8" x14ac:dyDescent="0.2">
      <c r="A26" s="6"/>
      <c r="B26" s="9" t="s">
        <v>28</v>
      </c>
      <c r="C26" s="4">
        <v>0</v>
      </c>
      <c r="D26" s="4">
        <v>0</v>
      </c>
      <c r="E26" s="4">
        <f t="shared" si="8"/>
        <v>0</v>
      </c>
      <c r="F26" s="4">
        <v>0</v>
      </c>
      <c r="G26" s="4">
        <v>0</v>
      </c>
      <c r="H26" s="4">
        <f t="shared" si="7"/>
        <v>0</v>
      </c>
    </row>
    <row r="27" spans="1:8" x14ac:dyDescent="0.2">
      <c r="A27" s="6"/>
      <c r="B27" s="9" t="s">
        <v>11</v>
      </c>
      <c r="C27" s="4">
        <v>0</v>
      </c>
      <c r="D27" s="4">
        <v>43631804.630000003</v>
      </c>
      <c r="E27" s="4">
        <f t="shared" si="8"/>
        <v>43631804.630000003</v>
      </c>
      <c r="F27" s="4">
        <v>5899872.7999999998</v>
      </c>
      <c r="G27" s="4">
        <v>5899872.7999999998</v>
      </c>
      <c r="H27" s="4">
        <f t="shared" si="7"/>
        <v>37731931.830000006</v>
      </c>
    </row>
    <row r="28" spans="1:8" x14ac:dyDescent="0.2">
      <c r="A28" s="6"/>
      <c r="B28" s="9" t="s">
        <v>2</v>
      </c>
      <c r="C28" s="4">
        <v>0</v>
      </c>
      <c r="D28" s="4">
        <v>0</v>
      </c>
      <c r="E28" s="4">
        <f t="shared" si="8"/>
        <v>0</v>
      </c>
      <c r="F28" s="4">
        <v>0</v>
      </c>
      <c r="G28" s="4">
        <v>0</v>
      </c>
      <c r="H28" s="4">
        <f t="shared" si="7"/>
        <v>0</v>
      </c>
    </row>
    <row r="29" spans="1:8" x14ac:dyDescent="0.2">
      <c r="A29" s="6"/>
      <c r="B29" s="9" t="s">
        <v>3</v>
      </c>
      <c r="C29" s="4">
        <v>1217895</v>
      </c>
      <c r="D29" s="4">
        <v>561000</v>
      </c>
      <c r="E29" s="4">
        <f t="shared" si="8"/>
        <v>1778895</v>
      </c>
      <c r="F29" s="4">
        <v>361051.75</v>
      </c>
      <c r="G29" s="4">
        <v>361051.75</v>
      </c>
      <c r="H29" s="4">
        <f t="shared" si="7"/>
        <v>1417843.25</v>
      </c>
    </row>
    <row r="30" spans="1:8" x14ac:dyDescent="0.2">
      <c r="A30" s="6"/>
      <c r="B30" s="9" t="s">
        <v>29</v>
      </c>
      <c r="C30" s="4">
        <v>0</v>
      </c>
      <c r="D30" s="4">
        <v>0</v>
      </c>
      <c r="E30" s="4">
        <f t="shared" si="8"/>
        <v>0</v>
      </c>
      <c r="F30" s="4">
        <v>0</v>
      </c>
      <c r="G30" s="4">
        <v>0</v>
      </c>
      <c r="H30" s="4">
        <f t="shared" si="7"/>
        <v>0</v>
      </c>
    </row>
    <row r="31" spans="1:8" x14ac:dyDescent="0.2">
      <c r="A31" s="6"/>
      <c r="B31" s="9" t="s">
        <v>18</v>
      </c>
      <c r="C31" s="4">
        <v>0</v>
      </c>
      <c r="D31" s="4">
        <v>0</v>
      </c>
      <c r="E31" s="4">
        <f t="shared" si="8"/>
        <v>0</v>
      </c>
      <c r="F31" s="4">
        <v>0</v>
      </c>
      <c r="G31" s="4">
        <v>0</v>
      </c>
      <c r="H31" s="4">
        <f t="shared" si="7"/>
        <v>0</v>
      </c>
    </row>
    <row r="32" spans="1:8" x14ac:dyDescent="0.2">
      <c r="A32" s="8" t="s">
        <v>19</v>
      </c>
      <c r="B32" s="10"/>
      <c r="C32" s="13">
        <f t="shared" ref="C32:H32" si="9">SUM(C33:C36)</f>
        <v>2207142.84</v>
      </c>
      <c r="D32" s="13">
        <f t="shared" si="9"/>
        <v>200000</v>
      </c>
      <c r="E32" s="13">
        <f t="shared" si="9"/>
        <v>2407142.84</v>
      </c>
      <c r="F32" s="13">
        <f t="shared" si="9"/>
        <v>1163054.3500000001</v>
      </c>
      <c r="G32" s="13">
        <f t="shared" si="9"/>
        <v>1163054.3500000001</v>
      </c>
      <c r="H32" s="13">
        <f t="shared" si="9"/>
        <v>1244088.4899999998</v>
      </c>
    </row>
    <row r="33" spans="1:8" x14ac:dyDescent="0.2">
      <c r="A33" s="6"/>
      <c r="B33" s="9" t="s">
        <v>30</v>
      </c>
      <c r="C33" s="4">
        <v>2207142.84</v>
      </c>
      <c r="D33" s="4">
        <v>200000</v>
      </c>
      <c r="E33" s="4">
        <f>C33+D33</f>
        <v>2407142.84</v>
      </c>
      <c r="F33" s="4">
        <v>1163054.3500000001</v>
      </c>
      <c r="G33" s="4">
        <v>1163054.3500000001</v>
      </c>
      <c r="H33" s="4">
        <f t="shared" ref="H33:H36" si="10">E33-F33</f>
        <v>1244088.4899999998</v>
      </c>
    </row>
    <row r="34" spans="1:8" ht="11.25" customHeight="1" x14ac:dyDescent="0.2">
      <c r="A34" s="6"/>
      <c r="B34" s="9" t="s">
        <v>14</v>
      </c>
      <c r="C34" s="4">
        <v>0</v>
      </c>
      <c r="D34" s="4">
        <v>0</v>
      </c>
      <c r="E34" s="4">
        <f t="shared" ref="E34:E36" si="11">C34+D34</f>
        <v>0</v>
      </c>
      <c r="F34" s="4">
        <v>0</v>
      </c>
      <c r="G34" s="4">
        <v>0</v>
      </c>
      <c r="H34" s="4">
        <f t="shared" si="10"/>
        <v>0</v>
      </c>
    </row>
    <row r="35" spans="1:8" x14ac:dyDescent="0.2">
      <c r="A35" s="6"/>
      <c r="B35" s="9" t="s">
        <v>20</v>
      </c>
      <c r="C35" s="4">
        <v>0</v>
      </c>
      <c r="D35" s="4">
        <v>0</v>
      </c>
      <c r="E35" s="4">
        <f t="shared" si="11"/>
        <v>0</v>
      </c>
      <c r="F35" s="4">
        <v>0</v>
      </c>
      <c r="G35" s="4">
        <v>0</v>
      </c>
      <c r="H35" s="4">
        <f t="shared" si="10"/>
        <v>0</v>
      </c>
    </row>
    <row r="36" spans="1:8" x14ac:dyDescent="0.2">
      <c r="A36" s="6"/>
      <c r="B36" s="9" t="s">
        <v>4</v>
      </c>
      <c r="C36" s="4">
        <v>0</v>
      </c>
      <c r="D36" s="4">
        <v>0</v>
      </c>
      <c r="E36" s="4">
        <f t="shared" si="11"/>
        <v>0</v>
      </c>
      <c r="F36" s="4">
        <v>0</v>
      </c>
      <c r="G36" s="4">
        <v>0</v>
      </c>
      <c r="H36" s="4">
        <f t="shared" si="10"/>
        <v>0</v>
      </c>
    </row>
    <row r="37" spans="1:8" x14ac:dyDescent="0.2">
      <c r="A37" s="11"/>
      <c r="B37" s="12" t="s">
        <v>31</v>
      </c>
      <c r="C37" s="14">
        <f t="shared" ref="C37:H37" si="12">SUM(C32+C22+C14+C5)</f>
        <v>500000000</v>
      </c>
      <c r="D37" s="14">
        <f t="shared" si="12"/>
        <v>82028659.960000008</v>
      </c>
      <c r="E37" s="14">
        <f t="shared" si="12"/>
        <v>582028659.96000004</v>
      </c>
      <c r="F37" s="14">
        <f t="shared" si="12"/>
        <v>171353705.94</v>
      </c>
      <c r="G37" s="14">
        <f t="shared" si="12"/>
        <v>169770022.44999999</v>
      </c>
      <c r="H37" s="14">
        <f t="shared" si="12"/>
        <v>410674954.01999998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 t="s">
        <v>42</v>
      </c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2022-07-19T15:56:05Z</cp:lastPrinted>
  <dcterms:created xsi:type="dcterms:W3CDTF">2014-02-10T03:37:14Z</dcterms:created>
  <dcterms:modified xsi:type="dcterms:W3CDTF">2022-07-28T19:19:49Z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