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definedNames>
    <definedName name="ENTE_PUBLICO_A">#REF!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F84" i="1" s="1"/>
  <c r="E150" i="1"/>
  <c r="D150" i="1"/>
  <c r="C150" i="1"/>
  <c r="B150" i="1"/>
  <c r="B84" i="1" s="1"/>
  <c r="G149" i="1"/>
  <c r="G148" i="1"/>
  <c r="G147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C85" i="1"/>
  <c r="B85" i="1"/>
  <c r="G84" i="1"/>
  <c r="D84" i="1"/>
  <c r="C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F9" i="1" s="1"/>
  <c r="F159" i="1" s="1"/>
  <c r="E18" i="1"/>
  <c r="D18" i="1"/>
  <c r="C18" i="1"/>
  <c r="C9" i="1" s="1"/>
  <c r="C159" i="1" s="1"/>
  <c r="B18" i="1"/>
  <c r="B9" i="1" s="1"/>
  <c r="B159" i="1" s="1"/>
  <c r="G17" i="1"/>
  <c r="G16" i="1"/>
  <c r="G15" i="1"/>
  <c r="G14" i="1"/>
  <c r="G13" i="1"/>
  <c r="G12" i="1"/>
  <c r="G11" i="1"/>
  <c r="G10" i="1" s="1"/>
  <c r="G9" i="1" s="1"/>
  <c r="G159" i="1" s="1"/>
  <c r="E9" i="1"/>
  <c r="E159" i="1" s="1"/>
  <c r="D9" i="1"/>
  <c r="D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<sst xmlns="http://schemas.openxmlformats.org/spreadsheetml/2006/main" count="163" uniqueCount="90">
  <si>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</si>
  <si>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</si>
  <si>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</si>
  <si>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</si>
  <si>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</si>
  <si>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</si>
  <si>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</si>
  <si>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</si>
  <si>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</si>
  <si>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</si>
  <si>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</si>
  <si>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</si>
  <si>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</si>
  <si>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</si>
  <si>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</si>
  <si>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</si>
  <si>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</si>
  <si>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</si>
  <si>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</si>
  <si>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</si>
  <si>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</si>
  <si>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</si>
  <si>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</si>
  <si>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</si>
  <si>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</si>
  <si>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</si>
  <si>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</si>
  <si>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</si>
  <si>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</si>
  <si>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</si>
  <si>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</si>
  <si>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</si>
  <si>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</si>
  <si>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</si>
  <si>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</si>
  <si>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</si>
  <si>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</si>
  <si>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</si>
  <si>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</si>
  <si>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</si>
  <si>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</si>
  <si>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</si>
  <si>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</si>
  <si>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</si>
  <si>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</si>
  <si>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</si>
  <si>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</si>
  <si>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</si>
  <si>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</si>
  <si>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</si>
  <si>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</si>
  <si>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</si>
  <si>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</si>
  <si>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</si>
  <si>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</si>
  <si>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</si>
  <si>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</si>
  <si>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</si>
  <si>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</si>
  <si>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</si>
  <si>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</si>
  <si>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</si>
  <si>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</si>
  <si>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</si>
  <si>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</si>
  <si>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</si>
  <si>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</si>
  <si>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</si>
  <si>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</si>
  <si>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</si>
  <si>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</si>
  <si>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</si>
  <si>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</si>
  <si>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</si>
  <si>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</si>
  <si>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</si>
  <si>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</si>
  <si>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</si>
  <si>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</si>
  <si>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</si>
  <si>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</si>
  <si>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</si>
  <si>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</si>
  <si>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</si>
  <si>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</si>
  <si>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</si>
  <si>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</si>
  <si>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</si>
  <si>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2019 (b)</t>
  </si>
  <si>
    <t>Municipio de Valle de Santiago, Gto.,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</si>
</sst>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4" fontId="0" fillId="3" borderId="2" xfId="2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89</v>
      </c>
      <c r="B2" s="22"/>
      <c r="C2" s="22"/>
      <c r="D2" s="22"/>
      <c r="E2" s="22"/>
      <c r="F2" s="22"/>
      <c r="G2" s="22"/>
    </row>
    <row r="3" spans="1:7" x14ac:dyDescent="0.25">
      <c r="A3" s="23" t="s">
        <v>1</v>
      </c>
      <c r="B3" s="23"/>
      <c r="C3" s="23"/>
      <c r="D3" s="23"/>
      <c r="E3" s="23"/>
      <c r="F3" s="23"/>
      <c r="G3" s="23"/>
    </row>
    <row r="4" spans="1:7" x14ac:dyDescent="0.25">
      <c r="A4" s="23" t="s">
        <v>2</v>
      </c>
      <c r="B4" s="23"/>
      <c r="C4" s="23"/>
      <c r="D4" s="23"/>
      <c r="E4" s="23"/>
      <c r="F4" s="23"/>
      <c r="G4" s="23"/>
    </row>
    <row r="5" spans="1:7" x14ac:dyDescent="0.25">
      <c r="A5" s="24" t="s">
        <v>88</v>
      </c>
      <c r="B5" s="24"/>
      <c r="C5" s="24"/>
      <c r="D5" s="24"/>
      <c r="E5" s="24"/>
      <c r="F5" s="24"/>
      <c r="G5" s="24"/>
    </row>
    <row r="6" spans="1:7" x14ac:dyDescent="0.25">
      <c r="A6" s="25" t="s">
        <v>3</v>
      </c>
      <c r="B6" s="25"/>
      <c r="C6" s="25"/>
      <c r="D6" s="25"/>
      <c r="E6" s="25"/>
      <c r="F6" s="25"/>
      <c r="G6" s="25"/>
    </row>
    <row r="7" spans="1:7" ht="15" customHeight="1" x14ac:dyDescent="0.25">
      <c r="A7" s="18" t="s">
        <v>4</v>
      </c>
      <c r="B7" s="18" t="s">
        <v>5</v>
      </c>
      <c r="C7" s="18"/>
      <c r="D7" s="18"/>
      <c r="E7" s="18"/>
      <c r="F7" s="18"/>
      <c r="G7" s="19" t="s">
        <v>6</v>
      </c>
    </row>
    <row r="8" spans="1:7" ht="30" x14ac:dyDescent="0.25">
      <c r="A8" s="18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8"/>
    </row>
    <row r="9" spans="1:7" x14ac:dyDescent="0.25">
      <c r="A9" s="2" t="s">
        <v>12</v>
      </c>
      <c r="B9" s="3">
        <f t="shared" ref="B9:G9" si="0">SUM(B10,B18,B28,B38,B48,B58,B62,B71,B75)</f>
        <v>205190104.32999998</v>
      </c>
      <c r="C9" s="3">
        <f t="shared" si="0"/>
        <v>52238364.449999996</v>
      </c>
      <c r="D9" s="3">
        <f t="shared" si="0"/>
        <v>257428468.78</v>
      </c>
      <c r="E9" s="3">
        <f t="shared" si="0"/>
        <v>209978835.21999997</v>
      </c>
      <c r="F9" s="3">
        <f t="shared" si="0"/>
        <v>201651940.73999998</v>
      </c>
      <c r="G9" s="3">
        <f t="shared" si="0"/>
        <v>47449633.559999987</v>
      </c>
    </row>
    <row r="10" spans="1:7" ht="14.25" customHeight="1" x14ac:dyDescent="0.25">
      <c r="A10" s="4" t="s">
        <v>13</v>
      </c>
      <c r="B10" s="16">
        <v>103834205.60999998</v>
      </c>
      <c r="C10" s="16">
        <v>1299846.8600000001</v>
      </c>
      <c r="D10" s="16">
        <v>105134052.46999998</v>
      </c>
      <c r="E10" s="16">
        <v>95735035.409999996</v>
      </c>
      <c r="F10" s="16">
        <v>94204318.61999999</v>
      </c>
      <c r="G10" s="17">
        <f>SUM(G11:G17)</f>
        <v>9399017.0599999931</v>
      </c>
    </row>
    <row r="11" spans="1:7" x14ac:dyDescent="0.25">
      <c r="A11" s="6" t="s">
        <v>14</v>
      </c>
      <c r="B11" s="16">
        <v>65556960.479999997</v>
      </c>
      <c r="C11" s="16">
        <v>14773.05</v>
      </c>
      <c r="D11" s="16">
        <v>65571733.529999994</v>
      </c>
      <c r="E11" s="16">
        <v>60993929.670000002</v>
      </c>
      <c r="F11" s="16">
        <v>60840790.030000001</v>
      </c>
      <c r="G11" s="17">
        <f>D11-E11</f>
        <v>4577803.859999992</v>
      </c>
    </row>
    <row r="12" spans="1:7" x14ac:dyDescent="0.25">
      <c r="A12" s="6" t="s">
        <v>15</v>
      </c>
      <c r="B12" s="16">
        <v>1840200</v>
      </c>
      <c r="C12" s="16">
        <v>1010997.18</v>
      </c>
      <c r="D12" s="16">
        <v>2851197.18</v>
      </c>
      <c r="E12" s="16">
        <v>2287703.0499999998</v>
      </c>
      <c r="F12" s="16">
        <v>2287703.0499999998</v>
      </c>
      <c r="G12" s="17">
        <f>D12-E12</f>
        <v>563494.13000000035</v>
      </c>
    </row>
    <row r="13" spans="1:7" ht="14.25" customHeight="1" x14ac:dyDescent="0.25">
      <c r="A13" s="6" t="s">
        <v>16</v>
      </c>
      <c r="B13" s="16">
        <v>14253202</v>
      </c>
      <c r="C13" s="16">
        <v>178576.63</v>
      </c>
      <c r="D13" s="16">
        <v>14431778.630000001</v>
      </c>
      <c r="E13" s="16">
        <v>13110793</v>
      </c>
      <c r="F13" s="16">
        <v>13078970.41</v>
      </c>
      <c r="G13" s="17">
        <f t="shared" ref="G13:G14" si="1">D13-E13</f>
        <v>1320985.6300000008</v>
      </c>
    </row>
    <row r="14" spans="1:7" ht="14.25" customHeight="1" x14ac:dyDescent="0.25">
      <c r="A14" s="6" t="s">
        <v>17</v>
      </c>
      <c r="B14" s="16">
        <v>5000000</v>
      </c>
      <c r="C14" s="16">
        <v>-700000</v>
      </c>
      <c r="D14" s="16">
        <v>4300000</v>
      </c>
      <c r="E14" s="16">
        <v>3893847.09</v>
      </c>
      <c r="F14" s="16">
        <v>3503774.24</v>
      </c>
      <c r="G14" s="17">
        <f t="shared" si="1"/>
        <v>406152.91000000015</v>
      </c>
    </row>
    <row r="15" spans="1:7" x14ac:dyDescent="0.25">
      <c r="A15" s="6" t="s">
        <v>18</v>
      </c>
      <c r="B15" s="16">
        <v>17063843.129999999</v>
      </c>
      <c r="C15" s="16">
        <v>795500</v>
      </c>
      <c r="D15" s="16">
        <v>17859343.129999999</v>
      </c>
      <c r="E15" s="16">
        <v>15448762.6</v>
      </c>
      <c r="F15" s="16">
        <v>14493080.890000001</v>
      </c>
      <c r="G15" s="5">
        <f>D15-E15</f>
        <v>2410580.5299999993</v>
      </c>
    </row>
    <row r="16" spans="1:7" ht="14.25" customHeight="1" x14ac:dyDescent="0.25">
      <c r="A16" s="6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5">
        <f>D16-E16</f>
        <v>0</v>
      </c>
    </row>
    <row r="17" spans="1:7" x14ac:dyDescent="0.25">
      <c r="A17" s="6" t="s">
        <v>20</v>
      </c>
      <c r="B17" s="16">
        <v>120000</v>
      </c>
      <c r="C17" s="16">
        <v>0</v>
      </c>
      <c r="D17" s="16">
        <v>120000</v>
      </c>
      <c r="E17" s="16">
        <v>0</v>
      </c>
      <c r="F17" s="16">
        <v>0</v>
      </c>
      <c r="G17" s="5">
        <f>D17-E17</f>
        <v>120000</v>
      </c>
    </row>
    <row r="18" spans="1:7" x14ac:dyDescent="0.25">
      <c r="A18" s="4" t="s">
        <v>21</v>
      </c>
      <c r="B18" s="5">
        <f t="shared" ref="B18:G18" si="2">SUM(B19:B27)</f>
        <v>11074550</v>
      </c>
      <c r="C18" s="5">
        <f t="shared" si="2"/>
        <v>5403169.1699999999</v>
      </c>
      <c r="D18" s="5">
        <f t="shared" si="2"/>
        <v>16477719.169999998</v>
      </c>
      <c r="E18" s="5">
        <f t="shared" si="2"/>
        <v>9149186.7200000007</v>
      </c>
      <c r="F18" s="5">
        <f t="shared" si="2"/>
        <v>7976365.8200000003</v>
      </c>
      <c r="G18" s="5">
        <f t="shared" si="2"/>
        <v>7328532.4499999993</v>
      </c>
    </row>
    <row r="19" spans="1:7" x14ac:dyDescent="0.25">
      <c r="A19" s="6" t="s">
        <v>22</v>
      </c>
      <c r="B19" s="16">
        <v>2635216</v>
      </c>
      <c r="C19" s="16">
        <v>490406.32</v>
      </c>
      <c r="D19" s="16">
        <v>3125622.32</v>
      </c>
      <c r="E19" s="16">
        <v>2270197.62</v>
      </c>
      <c r="F19" s="16">
        <v>2124577.15</v>
      </c>
      <c r="G19" s="16">
        <v>855424.69999999972</v>
      </c>
    </row>
    <row r="20" spans="1:7" x14ac:dyDescent="0.25">
      <c r="A20" s="6" t="s">
        <v>23</v>
      </c>
      <c r="B20" s="16">
        <v>578100</v>
      </c>
      <c r="C20" s="16">
        <v>1376.46</v>
      </c>
      <c r="D20" s="16">
        <v>579476.46</v>
      </c>
      <c r="E20" s="16">
        <v>441889.64</v>
      </c>
      <c r="F20" s="16">
        <v>417529.76</v>
      </c>
      <c r="G20" s="16">
        <v>137586.81999999995</v>
      </c>
    </row>
    <row r="21" spans="1:7" x14ac:dyDescent="0.25">
      <c r="A21" s="6" t="s">
        <v>24</v>
      </c>
      <c r="B21" s="16">
        <v>3000</v>
      </c>
      <c r="C21" s="16">
        <v>-62.92</v>
      </c>
      <c r="D21" s="16">
        <v>2937.08</v>
      </c>
      <c r="E21" s="16">
        <v>2936.18</v>
      </c>
      <c r="F21" s="16">
        <v>2936.18</v>
      </c>
      <c r="G21" s="16">
        <v>0.90000000000009095</v>
      </c>
    </row>
    <row r="22" spans="1:7" x14ac:dyDescent="0.25">
      <c r="A22" s="6" t="s">
        <v>25</v>
      </c>
      <c r="B22" s="16">
        <v>2217108</v>
      </c>
      <c r="C22" s="16">
        <v>1672987.64</v>
      </c>
      <c r="D22" s="16">
        <v>3890095.6399999997</v>
      </c>
      <c r="E22" s="16">
        <v>2235775.77</v>
      </c>
      <c r="F22" s="16">
        <v>1931258.64</v>
      </c>
      <c r="G22" s="16">
        <v>1654319.8699999996</v>
      </c>
    </row>
    <row r="23" spans="1:7" x14ac:dyDescent="0.25">
      <c r="A23" s="6" t="s">
        <v>26</v>
      </c>
      <c r="B23" s="16">
        <v>753860</v>
      </c>
      <c r="C23" s="16">
        <v>-55000.54</v>
      </c>
      <c r="D23" s="16">
        <v>698859.46</v>
      </c>
      <c r="E23" s="16">
        <v>359287.34</v>
      </c>
      <c r="F23" s="16">
        <v>256740.09</v>
      </c>
      <c r="G23" s="16">
        <v>339572.11999999994</v>
      </c>
    </row>
    <row r="24" spans="1:7" x14ac:dyDescent="0.25">
      <c r="A24" s="6" t="s">
        <v>27</v>
      </c>
      <c r="B24" s="16">
        <v>2774854</v>
      </c>
      <c r="C24" s="16">
        <v>2704721.19</v>
      </c>
      <c r="D24" s="16">
        <v>5479575.1899999995</v>
      </c>
      <c r="E24" s="16">
        <v>2476896</v>
      </c>
      <c r="F24" s="16">
        <v>2414563.69</v>
      </c>
      <c r="G24" s="16">
        <v>3002679.1899999995</v>
      </c>
    </row>
    <row r="25" spans="1:7" x14ac:dyDescent="0.25">
      <c r="A25" s="6" t="s">
        <v>28</v>
      </c>
      <c r="B25" s="16">
        <v>1063960</v>
      </c>
      <c r="C25" s="16">
        <v>396200</v>
      </c>
      <c r="D25" s="16">
        <v>1460160</v>
      </c>
      <c r="E25" s="16">
        <v>833602.73</v>
      </c>
      <c r="F25" s="16">
        <v>302288.90999999997</v>
      </c>
      <c r="G25" s="16">
        <v>626557.27</v>
      </c>
    </row>
    <row r="26" spans="1:7" x14ac:dyDescent="0.2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6" t="s">
        <v>30</v>
      </c>
      <c r="B27" s="16">
        <v>1048452</v>
      </c>
      <c r="C27" s="16">
        <v>192541.02</v>
      </c>
      <c r="D27" s="16">
        <v>1240993.02</v>
      </c>
      <c r="E27" s="16">
        <v>528601.43999999994</v>
      </c>
      <c r="F27" s="16">
        <v>526471.4</v>
      </c>
      <c r="G27" s="16">
        <v>712391.58000000007</v>
      </c>
    </row>
    <row r="28" spans="1:7" x14ac:dyDescent="0.25">
      <c r="A28" s="4" t="s">
        <v>31</v>
      </c>
      <c r="B28" s="5">
        <f t="shared" ref="B28:G28" si="3">SUM(B29:B37)</f>
        <v>47139670.790000007</v>
      </c>
      <c r="C28" s="5">
        <f t="shared" si="3"/>
        <v>5987277.0499999989</v>
      </c>
      <c r="D28" s="5">
        <f t="shared" si="3"/>
        <v>53126947.840000004</v>
      </c>
      <c r="E28" s="5">
        <f t="shared" si="3"/>
        <v>39337743.100000001</v>
      </c>
      <c r="F28" s="5">
        <f t="shared" si="3"/>
        <v>36458142.530000001</v>
      </c>
      <c r="G28" s="5">
        <f t="shared" si="3"/>
        <v>13789204.740000002</v>
      </c>
    </row>
    <row r="29" spans="1:7" x14ac:dyDescent="0.25">
      <c r="A29" s="6" t="s">
        <v>32</v>
      </c>
      <c r="B29" s="16">
        <v>13466493.810000001</v>
      </c>
      <c r="C29" s="16">
        <v>509256.19</v>
      </c>
      <c r="D29" s="16">
        <v>13975750</v>
      </c>
      <c r="E29" s="16">
        <v>13272354.57</v>
      </c>
      <c r="F29" s="16">
        <v>13272354.57</v>
      </c>
      <c r="G29" s="16">
        <v>703395.4299999997</v>
      </c>
    </row>
    <row r="30" spans="1:7" x14ac:dyDescent="0.25">
      <c r="A30" s="6" t="s">
        <v>33</v>
      </c>
      <c r="B30" s="16">
        <v>472020</v>
      </c>
      <c r="C30" s="16">
        <v>157547.10999999999</v>
      </c>
      <c r="D30" s="16">
        <v>629567.11</v>
      </c>
      <c r="E30" s="16">
        <v>499567.11</v>
      </c>
      <c r="F30" s="16">
        <v>475207.11</v>
      </c>
      <c r="G30" s="16">
        <v>130000</v>
      </c>
    </row>
    <row r="31" spans="1:7" x14ac:dyDescent="0.25">
      <c r="A31" s="6" t="s">
        <v>34</v>
      </c>
      <c r="B31" s="16">
        <v>5565390</v>
      </c>
      <c r="C31" s="16">
        <v>6605402.0300000003</v>
      </c>
      <c r="D31" s="16">
        <v>12170792.030000001</v>
      </c>
      <c r="E31" s="16">
        <v>7342627.8399999999</v>
      </c>
      <c r="F31" s="16">
        <v>7113249.1900000004</v>
      </c>
      <c r="G31" s="16">
        <v>4828164.1900000013</v>
      </c>
    </row>
    <row r="32" spans="1:7" x14ac:dyDescent="0.25">
      <c r="A32" s="6" t="s">
        <v>35</v>
      </c>
      <c r="B32" s="16">
        <v>364020</v>
      </c>
      <c r="C32" s="16">
        <v>114500</v>
      </c>
      <c r="D32" s="16">
        <v>478520</v>
      </c>
      <c r="E32" s="16">
        <v>335899.76</v>
      </c>
      <c r="F32" s="16">
        <v>271840.46000000002</v>
      </c>
      <c r="G32" s="16">
        <v>142620.24</v>
      </c>
    </row>
    <row r="33" spans="1:7" x14ac:dyDescent="0.25">
      <c r="A33" s="6" t="s">
        <v>36</v>
      </c>
      <c r="B33" s="16">
        <v>566558</v>
      </c>
      <c r="C33" s="16">
        <v>244804.46</v>
      </c>
      <c r="D33" s="16">
        <v>811362.46</v>
      </c>
      <c r="E33" s="16">
        <v>438882.69</v>
      </c>
      <c r="F33" s="16">
        <v>315356.49</v>
      </c>
      <c r="G33" s="16">
        <v>372479.76999999996</v>
      </c>
    </row>
    <row r="34" spans="1:7" x14ac:dyDescent="0.25">
      <c r="A34" s="6" t="s">
        <v>37</v>
      </c>
      <c r="B34" s="16">
        <v>2425560</v>
      </c>
      <c r="C34" s="16">
        <v>-215201.96</v>
      </c>
      <c r="D34" s="16">
        <v>2210358.04</v>
      </c>
      <c r="E34" s="16">
        <v>1760069.67</v>
      </c>
      <c r="F34" s="16">
        <v>1688903.67</v>
      </c>
      <c r="G34" s="16">
        <v>450288.37000000011</v>
      </c>
    </row>
    <row r="35" spans="1:7" x14ac:dyDescent="0.25">
      <c r="A35" s="6" t="s">
        <v>38</v>
      </c>
      <c r="B35" s="16">
        <v>396800</v>
      </c>
      <c r="C35" s="16">
        <v>92326.55</v>
      </c>
      <c r="D35" s="16">
        <v>489126.55</v>
      </c>
      <c r="E35" s="16">
        <v>219220.96</v>
      </c>
      <c r="F35" s="16">
        <v>218299.96</v>
      </c>
      <c r="G35" s="16">
        <v>269905.58999999997</v>
      </c>
    </row>
    <row r="36" spans="1:7" x14ac:dyDescent="0.25">
      <c r="A36" s="6" t="s">
        <v>39</v>
      </c>
      <c r="B36" s="16">
        <v>1615040</v>
      </c>
      <c r="C36" s="16">
        <v>1397699.91</v>
      </c>
      <c r="D36" s="16">
        <v>3012739.91</v>
      </c>
      <c r="E36" s="16">
        <v>2538937.85</v>
      </c>
      <c r="F36" s="16">
        <v>2444137.85</v>
      </c>
      <c r="G36" s="16">
        <v>473802.06000000006</v>
      </c>
    </row>
    <row r="37" spans="1:7" x14ac:dyDescent="0.25">
      <c r="A37" s="6" t="s">
        <v>40</v>
      </c>
      <c r="B37" s="16">
        <v>22267788.98</v>
      </c>
      <c r="C37" s="16">
        <v>-2919057.24</v>
      </c>
      <c r="D37" s="16">
        <v>19348731.740000002</v>
      </c>
      <c r="E37" s="16">
        <v>12930182.65</v>
      </c>
      <c r="F37" s="16">
        <v>10658793.23</v>
      </c>
      <c r="G37" s="16">
        <v>6418549.0900000017</v>
      </c>
    </row>
    <row r="38" spans="1:7" x14ac:dyDescent="0.25">
      <c r="A38" s="4" t="s">
        <v>41</v>
      </c>
      <c r="B38" s="5">
        <f t="shared" ref="B38:G38" si="4">SUM(B39:B47)</f>
        <v>34913492</v>
      </c>
      <c r="C38" s="5">
        <f t="shared" si="4"/>
        <v>8187758.0199999996</v>
      </c>
      <c r="D38" s="5">
        <f t="shared" si="4"/>
        <v>43101250.019999996</v>
      </c>
      <c r="E38" s="5">
        <f t="shared" si="4"/>
        <v>36755291.969999999</v>
      </c>
      <c r="F38" s="5">
        <f t="shared" si="4"/>
        <v>35019117.859999999</v>
      </c>
      <c r="G38" s="5">
        <f t="shared" si="4"/>
        <v>6345958.0499999998</v>
      </c>
    </row>
    <row r="39" spans="1:7" x14ac:dyDescent="0.25">
      <c r="A39" s="6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6" t="s">
        <v>43</v>
      </c>
      <c r="B40" s="16">
        <v>13859200</v>
      </c>
      <c r="C40" s="16">
        <v>0</v>
      </c>
      <c r="D40" s="16">
        <v>13859200</v>
      </c>
      <c r="E40" s="16">
        <v>13859199.960000001</v>
      </c>
      <c r="F40" s="16">
        <v>13859199.960000001</v>
      </c>
      <c r="G40" s="16">
        <v>3.9999999105930328E-2</v>
      </c>
    </row>
    <row r="41" spans="1:7" x14ac:dyDescent="0.25">
      <c r="A41" s="6" t="s">
        <v>44</v>
      </c>
      <c r="B41" s="16">
        <v>30000</v>
      </c>
      <c r="C41" s="16">
        <v>5518428.0199999996</v>
      </c>
      <c r="D41" s="16">
        <v>5548428.0199999996</v>
      </c>
      <c r="E41" s="16">
        <v>2894146.36</v>
      </c>
      <c r="F41" s="16">
        <v>1844056.36</v>
      </c>
      <c r="G41" s="16">
        <v>2654281.6599999997</v>
      </c>
    </row>
    <row r="42" spans="1:7" x14ac:dyDescent="0.25">
      <c r="A42" s="6" t="s">
        <v>45</v>
      </c>
      <c r="B42" s="16">
        <v>14233090</v>
      </c>
      <c r="C42" s="16">
        <v>2751830</v>
      </c>
      <c r="D42" s="16">
        <v>16984920</v>
      </c>
      <c r="E42" s="16">
        <v>14052849.93</v>
      </c>
      <c r="F42" s="16">
        <v>13366765.82</v>
      </c>
      <c r="G42" s="16">
        <v>2932070.0700000003</v>
      </c>
    </row>
    <row r="43" spans="1:7" x14ac:dyDescent="0.25">
      <c r="A43" s="6" t="s">
        <v>46</v>
      </c>
      <c r="B43" s="16">
        <v>6519162</v>
      </c>
      <c r="C43" s="16">
        <v>0</v>
      </c>
      <c r="D43" s="16">
        <v>6519162</v>
      </c>
      <c r="E43" s="16">
        <v>5852095.7199999997</v>
      </c>
      <c r="F43" s="16">
        <v>5852095.7199999997</v>
      </c>
      <c r="G43" s="16">
        <v>667066.28000000026</v>
      </c>
    </row>
    <row r="44" spans="1:7" x14ac:dyDescent="0.25">
      <c r="A44" s="6" t="s">
        <v>47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6" t="s">
        <v>48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6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6" t="s">
        <v>50</v>
      </c>
      <c r="B47" s="16">
        <v>272040</v>
      </c>
      <c r="C47" s="16">
        <v>-82500</v>
      </c>
      <c r="D47" s="16">
        <v>189540</v>
      </c>
      <c r="E47" s="16">
        <v>97000</v>
      </c>
      <c r="F47" s="16">
        <v>97000</v>
      </c>
      <c r="G47" s="16">
        <v>92540</v>
      </c>
    </row>
    <row r="48" spans="1:7" x14ac:dyDescent="0.25">
      <c r="A48" s="4" t="s">
        <v>51</v>
      </c>
      <c r="B48" s="5">
        <f t="shared" ref="B48:G48" si="5">SUM(B49:B57)</f>
        <v>3675200</v>
      </c>
      <c r="C48" s="5">
        <f t="shared" si="5"/>
        <v>933533.84</v>
      </c>
      <c r="D48" s="5">
        <f t="shared" si="5"/>
        <v>4608733.84</v>
      </c>
      <c r="E48" s="5">
        <f t="shared" si="5"/>
        <v>1572854.13</v>
      </c>
      <c r="F48" s="5">
        <f t="shared" si="5"/>
        <v>1548252.8499999999</v>
      </c>
      <c r="G48" s="5">
        <f t="shared" si="5"/>
        <v>3035879.7099999995</v>
      </c>
    </row>
    <row r="49" spans="1:7" x14ac:dyDescent="0.25">
      <c r="A49" s="6" t="s">
        <v>52</v>
      </c>
      <c r="B49" s="16">
        <v>1330380</v>
      </c>
      <c r="C49" s="16">
        <v>309535.84999999998</v>
      </c>
      <c r="D49" s="16">
        <v>1639915.85</v>
      </c>
      <c r="E49" s="16">
        <v>1094580.57</v>
      </c>
      <c r="F49" s="16">
        <v>1092840.57</v>
      </c>
      <c r="G49" s="16">
        <v>545335.28</v>
      </c>
    </row>
    <row r="50" spans="1:7" x14ac:dyDescent="0.25">
      <c r="A50" s="6" t="s">
        <v>53</v>
      </c>
      <c r="B50" s="16">
        <v>152760</v>
      </c>
      <c r="C50" s="16">
        <v>117194.99</v>
      </c>
      <c r="D50" s="16">
        <v>269954.99</v>
      </c>
      <c r="E50" s="16">
        <v>196646.14</v>
      </c>
      <c r="F50" s="16">
        <v>196646.14</v>
      </c>
      <c r="G50" s="16">
        <v>73308.849999999977</v>
      </c>
    </row>
    <row r="51" spans="1:7" x14ac:dyDescent="0.25">
      <c r="A51" s="6" t="s">
        <v>54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6" t="s">
        <v>55</v>
      </c>
      <c r="B52" s="16">
        <v>2010020</v>
      </c>
      <c r="C52" s="16">
        <v>189980</v>
      </c>
      <c r="D52" s="16">
        <v>2200000</v>
      </c>
      <c r="E52" s="16">
        <v>0</v>
      </c>
      <c r="F52" s="16">
        <v>0</v>
      </c>
      <c r="G52" s="16">
        <v>2200000</v>
      </c>
    </row>
    <row r="53" spans="1:7" x14ac:dyDescent="0.25">
      <c r="A53" s="6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6" t="s">
        <v>57</v>
      </c>
      <c r="B54" s="16">
        <v>170040</v>
      </c>
      <c r="C54" s="16">
        <v>308823</v>
      </c>
      <c r="D54" s="16">
        <v>478863</v>
      </c>
      <c r="E54" s="16">
        <v>262904.78000000003</v>
      </c>
      <c r="F54" s="16">
        <v>240043.5</v>
      </c>
      <c r="G54" s="16">
        <v>215958.21999999997</v>
      </c>
    </row>
    <row r="55" spans="1:7" x14ac:dyDescent="0.25">
      <c r="A55" s="6" t="s">
        <v>58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6" t="s">
        <v>59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6" t="s">
        <v>60</v>
      </c>
      <c r="B57" s="16">
        <v>12000</v>
      </c>
      <c r="C57" s="16">
        <v>8000</v>
      </c>
      <c r="D57" s="16">
        <v>20000</v>
      </c>
      <c r="E57" s="16">
        <v>18722.64</v>
      </c>
      <c r="F57" s="16">
        <v>18722.64</v>
      </c>
      <c r="G57" s="16">
        <v>1277.3600000000006</v>
      </c>
    </row>
    <row r="58" spans="1:7" x14ac:dyDescent="0.25">
      <c r="A58" s="4" t="s">
        <v>61</v>
      </c>
      <c r="B58" s="5">
        <f t="shared" ref="B58:G58" si="6">SUM(B59:B61)</f>
        <v>4552985.93</v>
      </c>
      <c r="C58" s="5">
        <f t="shared" si="6"/>
        <v>27135051.75</v>
      </c>
      <c r="D58" s="5">
        <f t="shared" si="6"/>
        <v>31688037.68</v>
      </c>
      <c r="E58" s="5">
        <f t="shared" si="6"/>
        <v>27019496.129999999</v>
      </c>
      <c r="F58" s="5">
        <f t="shared" si="6"/>
        <v>26036515.300000001</v>
      </c>
      <c r="G58" s="5">
        <f t="shared" si="6"/>
        <v>4668541.5500000007</v>
      </c>
    </row>
    <row r="59" spans="1:7" x14ac:dyDescent="0.25">
      <c r="A59" s="6" t="s">
        <v>62</v>
      </c>
      <c r="B59" s="16">
        <v>4552985.93</v>
      </c>
      <c r="C59" s="16">
        <v>27135051.75</v>
      </c>
      <c r="D59" s="16">
        <v>31688037.68</v>
      </c>
      <c r="E59" s="16">
        <v>27019496.129999999</v>
      </c>
      <c r="F59" s="16">
        <v>26036515.300000001</v>
      </c>
      <c r="G59" s="16">
        <v>4668541.5500000007</v>
      </c>
    </row>
    <row r="60" spans="1:7" x14ac:dyDescent="0.25">
      <c r="A60" s="6" t="s">
        <v>63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6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x14ac:dyDescent="0.25">
      <c r="A62" s="4" t="s">
        <v>65</v>
      </c>
      <c r="B62" s="5">
        <f t="shared" ref="B62:G62" si="7">SUM(B63:B67,B69:B70)</f>
        <v>0</v>
      </c>
      <c r="C62" s="5">
        <f t="shared" si="7"/>
        <v>0</v>
      </c>
      <c r="D62" s="5">
        <f t="shared" si="7"/>
        <v>0</v>
      </c>
      <c r="E62" s="5">
        <f t="shared" si="7"/>
        <v>0</v>
      </c>
      <c r="F62" s="5">
        <f t="shared" si="7"/>
        <v>0</v>
      </c>
      <c r="G62" s="5">
        <f t="shared" si="7"/>
        <v>0</v>
      </c>
    </row>
    <row r="63" spans="1:7" x14ac:dyDescent="0.25">
      <c r="A63" s="6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x14ac:dyDescent="0.25">
      <c r="A64" s="6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6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6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x14ac:dyDescent="0.25">
      <c r="A67" s="6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6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6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6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4" t="s">
        <v>74</v>
      </c>
      <c r="B71" s="5">
        <f t="shared" ref="B71:G71" si="8">SUM(B72:B74)</f>
        <v>0</v>
      </c>
      <c r="C71" s="5">
        <f t="shared" si="8"/>
        <v>3291727.76</v>
      </c>
      <c r="D71" s="5">
        <f t="shared" si="8"/>
        <v>3291727.76</v>
      </c>
      <c r="E71" s="5">
        <f t="shared" si="8"/>
        <v>409227.76</v>
      </c>
      <c r="F71" s="5">
        <f t="shared" si="8"/>
        <v>409227.76</v>
      </c>
      <c r="G71" s="5">
        <f t="shared" si="8"/>
        <v>2882500</v>
      </c>
    </row>
    <row r="72" spans="1:7" x14ac:dyDescent="0.25">
      <c r="A72" s="6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x14ac:dyDescent="0.25">
      <c r="A73" s="6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6" t="s">
        <v>77</v>
      </c>
      <c r="B74" s="16">
        <v>0</v>
      </c>
      <c r="C74" s="16">
        <v>3291727.76</v>
      </c>
      <c r="D74" s="16">
        <v>3291727.76</v>
      </c>
      <c r="E74" s="16">
        <v>409227.76</v>
      </c>
      <c r="F74" s="16">
        <v>409227.76</v>
      </c>
      <c r="G74" s="16">
        <v>2882500</v>
      </c>
    </row>
    <row r="75" spans="1:7" x14ac:dyDescent="0.25">
      <c r="A75" s="4" t="s">
        <v>78</v>
      </c>
      <c r="B75" s="5">
        <f t="shared" ref="B75:G75" si="9">SUM(B76:B82)</f>
        <v>0</v>
      </c>
      <c r="C75" s="5">
        <f t="shared" si="9"/>
        <v>0</v>
      </c>
      <c r="D75" s="5">
        <f t="shared" si="9"/>
        <v>0</v>
      </c>
      <c r="E75" s="5">
        <f t="shared" si="9"/>
        <v>0</v>
      </c>
      <c r="F75" s="5">
        <f t="shared" si="9"/>
        <v>0</v>
      </c>
      <c r="G75" s="5">
        <f t="shared" si="9"/>
        <v>0</v>
      </c>
    </row>
    <row r="76" spans="1:7" x14ac:dyDescent="0.25">
      <c r="A76" s="6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x14ac:dyDescent="0.25">
      <c r="A77" s="6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x14ac:dyDescent="0.25">
      <c r="A78" s="6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x14ac:dyDescent="0.25">
      <c r="A79" s="6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x14ac:dyDescent="0.25">
      <c r="A80" s="6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x14ac:dyDescent="0.25">
      <c r="A81" s="6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x14ac:dyDescent="0.25">
      <c r="A82" s="6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 t="shared" ref="B84:G84" si="10">SUM(B85,B93,B103,B113,B123,B133,B137,B146,B150)</f>
        <v>213283387.28</v>
      </c>
      <c r="C84" s="3">
        <f t="shared" si="10"/>
        <v>46926404.870000005</v>
      </c>
      <c r="D84" s="3">
        <f t="shared" si="10"/>
        <v>260209792.15000001</v>
      </c>
      <c r="E84" s="3">
        <f t="shared" si="10"/>
        <v>174832739.87</v>
      </c>
      <c r="F84" s="3">
        <f t="shared" si="10"/>
        <v>162043957.13</v>
      </c>
      <c r="G84" s="3">
        <f t="shared" si="10"/>
        <v>85377052.280000001</v>
      </c>
    </row>
    <row r="85" spans="1:7" x14ac:dyDescent="0.25">
      <c r="A85" s="4" t="s">
        <v>13</v>
      </c>
      <c r="B85" s="5">
        <f t="shared" ref="B85:G85" si="11">SUM(B86:B92)</f>
        <v>50059989.640000001</v>
      </c>
      <c r="C85" s="5">
        <f t="shared" si="11"/>
        <v>178200.64999999991</v>
      </c>
      <c r="D85" s="5">
        <f t="shared" si="11"/>
        <v>50238190.289999999</v>
      </c>
      <c r="E85" s="5">
        <f t="shared" si="11"/>
        <v>50238190.289999999</v>
      </c>
      <c r="F85" s="5">
        <f t="shared" si="11"/>
        <v>49745565.699999996</v>
      </c>
      <c r="G85" s="5">
        <f t="shared" si="11"/>
        <v>0</v>
      </c>
    </row>
    <row r="86" spans="1:7" x14ac:dyDescent="0.25">
      <c r="A86" s="6" t="s">
        <v>14</v>
      </c>
      <c r="B86" s="16">
        <v>33421334.640000001</v>
      </c>
      <c r="C86" s="16">
        <v>-391782.08</v>
      </c>
      <c r="D86" s="16">
        <v>33029552.560000002</v>
      </c>
      <c r="E86" s="16">
        <v>33029552.559999999</v>
      </c>
      <c r="F86" s="16">
        <v>33029552.559999999</v>
      </c>
      <c r="G86" s="16">
        <v>0</v>
      </c>
    </row>
    <row r="87" spans="1:7" x14ac:dyDescent="0.25">
      <c r="A87" s="6" t="s">
        <v>15</v>
      </c>
      <c r="B87" s="16">
        <v>0</v>
      </c>
      <c r="C87" s="16">
        <v>242950</v>
      </c>
      <c r="D87" s="16">
        <v>242950</v>
      </c>
      <c r="E87" s="16">
        <v>242950</v>
      </c>
      <c r="F87" s="16">
        <v>242950</v>
      </c>
      <c r="G87" s="16">
        <v>0</v>
      </c>
    </row>
    <row r="88" spans="1:7" x14ac:dyDescent="0.25">
      <c r="A88" s="6" t="s">
        <v>16</v>
      </c>
      <c r="B88" s="16">
        <v>6566655</v>
      </c>
      <c r="C88" s="16">
        <v>-621512.99</v>
      </c>
      <c r="D88" s="16">
        <v>5945142.0099999998</v>
      </c>
      <c r="E88" s="16">
        <v>5945142.0099999998</v>
      </c>
      <c r="F88" s="16">
        <v>5917726.4199999999</v>
      </c>
      <c r="G88" s="16">
        <v>0</v>
      </c>
    </row>
    <row r="89" spans="1:7" x14ac:dyDescent="0.25">
      <c r="A89" s="6" t="s">
        <v>17</v>
      </c>
      <c r="B89" s="16">
        <v>5000000</v>
      </c>
      <c r="C89" s="16">
        <v>-1031697.91</v>
      </c>
      <c r="D89" s="16">
        <v>3968302.09</v>
      </c>
      <c r="E89" s="16">
        <v>3968302.09</v>
      </c>
      <c r="F89" s="16">
        <v>3503093.09</v>
      </c>
      <c r="G89" s="16">
        <v>0</v>
      </c>
    </row>
    <row r="90" spans="1:7" x14ac:dyDescent="0.25">
      <c r="A90" s="6" t="s">
        <v>18</v>
      </c>
      <c r="B90" s="16">
        <v>5072000</v>
      </c>
      <c r="C90" s="16">
        <v>1980243.63</v>
      </c>
      <c r="D90" s="16">
        <v>7052243.6299999999</v>
      </c>
      <c r="E90" s="16">
        <v>7052243.6299999999</v>
      </c>
      <c r="F90" s="16">
        <v>7052243.6299999999</v>
      </c>
      <c r="G90" s="16">
        <v>0</v>
      </c>
    </row>
    <row r="91" spans="1:7" x14ac:dyDescent="0.25">
      <c r="A91" s="6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x14ac:dyDescent="0.25">
      <c r="A92" s="6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x14ac:dyDescent="0.25">
      <c r="A93" s="4" t="s">
        <v>21</v>
      </c>
      <c r="B93" s="5">
        <f t="shared" ref="B93:G93" si="12">SUM(B94:B102)</f>
        <v>15933399.810000001</v>
      </c>
      <c r="C93" s="5">
        <f t="shared" si="12"/>
        <v>13300762.899999999</v>
      </c>
      <c r="D93" s="5">
        <f t="shared" si="12"/>
        <v>29234162.710000005</v>
      </c>
      <c r="E93" s="5">
        <f t="shared" si="12"/>
        <v>29098279.949999999</v>
      </c>
      <c r="F93" s="5">
        <f t="shared" si="12"/>
        <v>26170685.890000001</v>
      </c>
      <c r="G93" s="5">
        <f t="shared" si="12"/>
        <v>135882.75999999838</v>
      </c>
    </row>
    <row r="94" spans="1:7" x14ac:dyDescent="0.25">
      <c r="A94" s="6" t="s">
        <v>22</v>
      </c>
      <c r="B94" s="16">
        <v>471920</v>
      </c>
      <c r="C94" s="16">
        <v>189910.9</v>
      </c>
      <c r="D94" s="16">
        <v>661830.9</v>
      </c>
      <c r="E94" s="16">
        <v>643799.59</v>
      </c>
      <c r="F94" s="16">
        <v>468511.9</v>
      </c>
      <c r="G94" s="16">
        <v>18031.310000000056</v>
      </c>
    </row>
    <row r="95" spans="1:7" x14ac:dyDescent="0.25">
      <c r="A95" s="6" t="s">
        <v>23</v>
      </c>
      <c r="B95" s="16">
        <v>110740</v>
      </c>
      <c r="C95" s="16">
        <v>53205.23</v>
      </c>
      <c r="D95" s="16">
        <v>163945.23000000001</v>
      </c>
      <c r="E95" s="16">
        <v>163945.23000000001</v>
      </c>
      <c r="F95" s="16">
        <v>163945.23000000001</v>
      </c>
      <c r="G95" s="16">
        <v>0</v>
      </c>
    </row>
    <row r="96" spans="1:7" x14ac:dyDescent="0.25">
      <c r="A96" s="6" t="s">
        <v>24</v>
      </c>
      <c r="B96" s="16">
        <v>16740</v>
      </c>
      <c r="C96" s="16">
        <v>-16740</v>
      </c>
      <c r="D96" s="16">
        <v>0</v>
      </c>
      <c r="E96" s="16">
        <v>0</v>
      </c>
      <c r="F96" s="16">
        <v>0</v>
      </c>
      <c r="G96" s="16">
        <v>0</v>
      </c>
    </row>
    <row r="97" spans="1:7" x14ac:dyDescent="0.25">
      <c r="A97" s="6" t="s">
        <v>25</v>
      </c>
      <c r="B97" s="16">
        <v>2941030</v>
      </c>
      <c r="C97" s="16">
        <v>7790449.8099999996</v>
      </c>
      <c r="D97" s="16">
        <v>10731479.809999999</v>
      </c>
      <c r="E97" s="16">
        <v>10723777.640000001</v>
      </c>
      <c r="F97" s="16">
        <v>10713269.640000001</v>
      </c>
      <c r="G97" s="16">
        <v>7702.1699999980628</v>
      </c>
    </row>
    <row r="98" spans="1:7" x14ac:dyDescent="0.25">
      <c r="A98" s="10" t="s">
        <v>26</v>
      </c>
      <c r="B98" s="16">
        <v>249740</v>
      </c>
      <c r="C98" s="16">
        <v>-234294.45</v>
      </c>
      <c r="D98" s="16">
        <v>15445.549999999988</v>
      </c>
      <c r="E98" s="16">
        <v>13938.55</v>
      </c>
      <c r="F98" s="16">
        <v>13938.55</v>
      </c>
      <c r="G98" s="16">
        <v>1506.9999999999891</v>
      </c>
    </row>
    <row r="99" spans="1:7" x14ac:dyDescent="0.25">
      <c r="A99" s="6" t="s">
        <v>27</v>
      </c>
      <c r="B99" s="16">
        <v>9015480</v>
      </c>
      <c r="C99" s="16">
        <v>1844872.39</v>
      </c>
      <c r="D99" s="16">
        <v>10860352.390000001</v>
      </c>
      <c r="E99" s="16">
        <v>10860352.390000001</v>
      </c>
      <c r="F99" s="16">
        <v>10326221.220000001</v>
      </c>
      <c r="G99" s="16">
        <v>0</v>
      </c>
    </row>
    <row r="100" spans="1:7" x14ac:dyDescent="0.25">
      <c r="A100" s="6" t="s">
        <v>28</v>
      </c>
      <c r="B100" s="16">
        <v>434400</v>
      </c>
      <c r="C100" s="16">
        <v>1685137.87</v>
      </c>
      <c r="D100" s="16">
        <v>2119537.87</v>
      </c>
      <c r="E100" s="16">
        <v>2105154.92</v>
      </c>
      <c r="F100" s="16">
        <v>1906254.92</v>
      </c>
      <c r="G100" s="16">
        <v>14382.950000000186</v>
      </c>
    </row>
    <row r="101" spans="1:7" x14ac:dyDescent="0.25">
      <c r="A101" s="6" t="s">
        <v>29</v>
      </c>
      <c r="B101" s="16">
        <v>50700</v>
      </c>
      <c r="C101" s="16">
        <v>2036506.53</v>
      </c>
      <c r="D101" s="16">
        <v>2087206.53</v>
      </c>
      <c r="E101" s="16">
        <v>1992947.2</v>
      </c>
      <c r="F101" s="16">
        <v>0</v>
      </c>
      <c r="G101" s="16">
        <v>94259.330000000075</v>
      </c>
    </row>
    <row r="102" spans="1:7" x14ac:dyDescent="0.25">
      <c r="A102" s="6" t="s">
        <v>30</v>
      </c>
      <c r="B102" s="16">
        <v>2642649.81</v>
      </c>
      <c r="C102" s="16">
        <v>-48285.38</v>
      </c>
      <c r="D102" s="16">
        <v>2594364.4300000002</v>
      </c>
      <c r="E102" s="16">
        <v>2594364.4300000002</v>
      </c>
      <c r="F102" s="16">
        <v>2578544.4300000002</v>
      </c>
      <c r="G102" s="16">
        <v>0</v>
      </c>
    </row>
    <row r="103" spans="1:7" x14ac:dyDescent="0.25">
      <c r="A103" s="4" t="s">
        <v>31</v>
      </c>
      <c r="B103" s="5">
        <f t="shared" ref="B103:G103" si="13">SUM(B104:B112)</f>
        <v>18289874.010000002</v>
      </c>
      <c r="C103" s="5">
        <f t="shared" si="13"/>
        <v>2500319.23</v>
      </c>
      <c r="D103" s="5">
        <f t="shared" si="13"/>
        <v>20790193.240000002</v>
      </c>
      <c r="E103" s="5">
        <f t="shared" si="13"/>
        <v>19063119.259999998</v>
      </c>
      <c r="F103" s="5">
        <f t="shared" si="13"/>
        <v>17119305.259999998</v>
      </c>
      <c r="G103" s="5">
        <f t="shared" si="13"/>
        <v>1727073.9799999995</v>
      </c>
    </row>
    <row r="104" spans="1:7" x14ac:dyDescent="0.25">
      <c r="A104" s="6" t="s">
        <v>32</v>
      </c>
      <c r="B104" s="16">
        <v>3000</v>
      </c>
      <c r="C104" s="16">
        <v>1189381.99</v>
      </c>
      <c r="D104" s="16">
        <v>1192381.99</v>
      </c>
      <c r="E104" s="16">
        <v>1110788.99</v>
      </c>
      <c r="F104" s="16">
        <v>10788.99</v>
      </c>
      <c r="G104" s="16">
        <v>81593</v>
      </c>
    </row>
    <row r="105" spans="1:7" x14ac:dyDescent="0.25">
      <c r="A105" s="6" t="s">
        <v>33</v>
      </c>
      <c r="B105" s="16">
        <v>33060</v>
      </c>
      <c r="C105" s="16">
        <v>1543147.1</v>
      </c>
      <c r="D105" s="16">
        <v>1576207.1</v>
      </c>
      <c r="E105" s="16">
        <v>1576207.1</v>
      </c>
      <c r="F105" s="16">
        <v>1576207.1</v>
      </c>
      <c r="G105" s="16">
        <v>0</v>
      </c>
    </row>
    <row r="106" spans="1:7" x14ac:dyDescent="0.25">
      <c r="A106" s="6" t="s">
        <v>34</v>
      </c>
      <c r="B106" s="16">
        <v>2607894.54</v>
      </c>
      <c r="C106" s="16">
        <v>3382595.07</v>
      </c>
      <c r="D106" s="16">
        <v>5990489.6099999994</v>
      </c>
      <c r="E106" s="16">
        <v>4379290.63</v>
      </c>
      <c r="F106" s="16">
        <v>3853290.63</v>
      </c>
      <c r="G106" s="16">
        <v>1611198.9799999995</v>
      </c>
    </row>
    <row r="107" spans="1:7" x14ac:dyDescent="0.25">
      <c r="A107" s="6" t="s">
        <v>35</v>
      </c>
      <c r="B107" s="16">
        <v>1605040</v>
      </c>
      <c r="C107" s="16">
        <v>-724392.28</v>
      </c>
      <c r="D107" s="16">
        <v>880647.72</v>
      </c>
      <c r="E107" s="16">
        <v>880647.72</v>
      </c>
      <c r="F107" s="16">
        <v>880647.72</v>
      </c>
      <c r="G107" s="16">
        <v>0</v>
      </c>
    </row>
    <row r="108" spans="1:7" x14ac:dyDescent="0.25">
      <c r="A108" s="6" t="s">
        <v>36</v>
      </c>
      <c r="B108" s="16">
        <v>1428000</v>
      </c>
      <c r="C108" s="16">
        <v>-263787.45</v>
      </c>
      <c r="D108" s="16">
        <v>1164212.55</v>
      </c>
      <c r="E108" s="16">
        <v>1164212.55</v>
      </c>
      <c r="F108" s="16">
        <v>1051818.55</v>
      </c>
      <c r="G108" s="16">
        <v>0</v>
      </c>
    </row>
    <row r="109" spans="1:7" x14ac:dyDescent="0.25">
      <c r="A109" s="6" t="s">
        <v>37</v>
      </c>
      <c r="B109" s="16">
        <v>0</v>
      </c>
      <c r="C109" s="16">
        <v>30000</v>
      </c>
      <c r="D109" s="16">
        <v>30000</v>
      </c>
      <c r="E109" s="16">
        <v>15718</v>
      </c>
      <c r="F109" s="16">
        <v>0</v>
      </c>
      <c r="G109" s="16">
        <v>14282</v>
      </c>
    </row>
    <row r="110" spans="1:7" x14ac:dyDescent="0.25">
      <c r="A110" s="6" t="s">
        <v>38</v>
      </c>
      <c r="B110" s="16">
        <v>35820</v>
      </c>
      <c r="C110" s="16">
        <v>-16816.009999999998</v>
      </c>
      <c r="D110" s="16">
        <v>19003.990000000002</v>
      </c>
      <c r="E110" s="16">
        <v>19003.990000000002</v>
      </c>
      <c r="F110" s="16">
        <v>19003.990000000002</v>
      </c>
      <c r="G110" s="16">
        <v>0</v>
      </c>
    </row>
    <row r="111" spans="1:7" x14ac:dyDescent="0.25">
      <c r="A111" s="6" t="s">
        <v>39</v>
      </c>
      <c r="B111" s="16">
        <v>0</v>
      </c>
      <c r="C111" s="16">
        <v>20000</v>
      </c>
      <c r="D111" s="16">
        <v>20000</v>
      </c>
      <c r="E111" s="16">
        <v>0</v>
      </c>
      <c r="F111" s="16">
        <v>0</v>
      </c>
      <c r="G111" s="16">
        <v>20000</v>
      </c>
    </row>
    <row r="112" spans="1:7" x14ac:dyDescent="0.25">
      <c r="A112" s="6" t="s">
        <v>40</v>
      </c>
      <c r="B112" s="16">
        <v>12577059.470000001</v>
      </c>
      <c r="C112" s="16">
        <v>-2659809.19</v>
      </c>
      <c r="D112" s="16">
        <v>9917250.2800000012</v>
      </c>
      <c r="E112" s="16">
        <v>9917250.2799999993</v>
      </c>
      <c r="F112" s="16">
        <v>9727548.2799999993</v>
      </c>
      <c r="G112" s="16">
        <v>0</v>
      </c>
    </row>
    <row r="113" spans="1:7" x14ac:dyDescent="0.25">
      <c r="A113" s="4" t="s">
        <v>41</v>
      </c>
      <c r="B113" s="5">
        <f t="shared" ref="B113:G113" si="14">SUM(B114:B122)</f>
        <v>200000</v>
      </c>
      <c r="C113" s="5">
        <f t="shared" si="14"/>
        <v>14678116.33</v>
      </c>
      <c r="D113" s="5">
        <f t="shared" si="14"/>
        <v>14878116.33</v>
      </c>
      <c r="E113" s="5">
        <f t="shared" si="14"/>
        <v>4770591.9700000007</v>
      </c>
      <c r="F113" s="5">
        <f t="shared" si="14"/>
        <v>4720591.9700000007</v>
      </c>
      <c r="G113" s="5">
        <f t="shared" si="14"/>
        <v>10107524.359999999</v>
      </c>
    </row>
    <row r="114" spans="1:7" x14ac:dyDescent="0.25">
      <c r="A114" s="6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5">
      <c r="A115" s="6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5">
      <c r="A116" s="6" t="s">
        <v>44</v>
      </c>
      <c r="B116" s="16">
        <v>0</v>
      </c>
      <c r="C116" s="16">
        <v>2374170.1</v>
      </c>
      <c r="D116" s="16">
        <v>2374170.1</v>
      </c>
      <c r="E116" s="16">
        <v>1356098.5600000001</v>
      </c>
      <c r="F116" s="16">
        <v>1356098.5600000001</v>
      </c>
      <c r="G116" s="16">
        <v>1018071.54</v>
      </c>
    </row>
    <row r="117" spans="1:7" x14ac:dyDescent="0.25">
      <c r="A117" s="6" t="s">
        <v>45</v>
      </c>
      <c r="B117" s="16">
        <v>200000</v>
      </c>
      <c r="C117" s="16">
        <v>12303946.23</v>
      </c>
      <c r="D117" s="16">
        <v>12503946.23</v>
      </c>
      <c r="E117" s="16">
        <v>3414493.41</v>
      </c>
      <c r="F117" s="16">
        <v>3364493.41</v>
      </c>
      <c r="G117" s="16">
        <v>9089452.8200000003</v>
      </c>
    </row>
    <row r="118" spans="1:7" x14ac:dyDescent="0.25">
      <c r="A118" s="6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5">
      <c r="A119" s="6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5">
      <c r="A120" s="6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5">
      <c r="A121" s="6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5">
      <c r="A122" s="6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5">
      <c r="A123" s="4" t="s">
        <v>51</v>
      </c>
      <c r="B123" s="5">
        <f t="shared" ref="B123:G123" si="15">SUM(B124:B132)</f>
        <v>4204040</v>
      </c>
      <c r="C123" s="5">
        <f t="shared" si="15"/>
        <v>2640885.7600000002</v>
      </c>
      <c r="D123" s="5">
        <f t="shared" si="15"/>
        <v>6844925.7599999998</v>
      </c>
      <c r="E123" s="5">
        <f t="shared" si="15"/>
        <v>6819660.1599999992</v>
      </c>
      <c r="F123" s="5">
        <f t="shared" si="15"/>
        <v>4721295.18</v>
      </c>
      <c r="G123" s="5">
        <f t="shared" si="15"/>
        <v>25265.600000001014</v>
      </c>
    </row>
    <row r="124" spans="1:7" x14ac:dyDescent="0.25">
      <c r="A124" s="6" t="s">
        <v>52</v>
      </c>
      <c r="B124" s="16">
        <v>240600</v>
      </c>
      <c r="C124" s="16">
        <v>305797.53000000003</v>
      </c>
      <c r="D124" s="16">
        <v>546397.53</v>
      </c>
      <c r="E124" s="16">
        <v>529591.93999999994</v>
      </c>
      <c r="F124" s="16">
        <v>219066.95</v>
      </c>
      <c r="G124" s="16">
        <v>16805.590000000084</v>
      </c>
    </row>
    <row r="125" spans="1:7" x14ac:dyDescent="0.25">
      <c r="A125" s="6" t="s">
        <v>53</v>
      </c>
      <c r="B125" s="16">
        <v>25800</v>
      </c>
      <c r="C125" s="16">
        <v>84469.99</v>
      </c>
      <c r="D125" s="16">
        <v>110269.99</v>
      </c>
      <c r="E125" s="16">
        <v>106669.99</v>
      </c>
      <c r="F125" s="16">
        <v>2269.9899999999998</v>
      </c>
      <c r="G125" s="16">
        <v>3600</v>
      </c>
    </row>
    <row r="126" spans="1:7" x14ac:dyDescent="0.25">
      <c r="A126" s="6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x14ac:dyDescent="0.25">
      <c r="A127" s="6" t="s">
        <v>55</v>
      </c>
      <c r="B127" s="16">
        <v>3824000</v>
      </c>
      <c r="C127" s="16">
        <v>2330799.9700000002</v>
      </c>
      <c r="D127" s="16">
        <v>6154799.9700000007</v>
      </c>
      <c r="E127" s="16">
        <v>6150299.9699999997</v>
      </c>
      <c r="F127" s="16">
        <v>4468299.97</v>
      </c>
      <c r="G127" s="16">
        <v>4500.0000000009313</v>
      </c>
    </row>
    <row r="128" spans="1:7" x14ac:dyDescent="0.25">
      <c r="A128" s="6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x14ac:dyDescent="0.25">
      <c r="A129" s="6" t="s">
        <v>57</v>
      </c>
      <c r="B129" s="16">
        <v>113640</v>
      </c>
      <c r="C129" s="16">
        <v>-81981.73</v>
      </c>
      <c r="D129" s="16">
        <v>31658.270000000004</v>
      </c>
      <c r="E129" s="16">
        <v>31658.27</v>
      </c>
      <c r="F129" s="16">
        <v>31658.27</v>
      </c>
      <c r="G129" s="16">
        <v>0</v>
      </c>
    </row>
    <row r="130" spans="1:7" x14ac:dyDescent="0.25">
      <c r="A130" s="6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x14ac:dyDescent="0.25">
      <c r="A131" s="6" t="s">
        <v>59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 x14ac:dyDescent="0.25">
      <c r="A132" s="6" t="s">
        <v>60</v>
      </c>
      <c r="B132" s="16">
        <v>0</v>
      </c>
      <c r="C132" s="16">
        <v>1800</v>
      </c>
      <c r="D132" s="16">
        <v>1800</v>
      </c>
      <c r="E132" s="16">
        <v>1439.99</v>
      </c>
      <c r="F132" s="16">
        <v>0</v>
      </c>
      <c r="G132" s="16">
        <v>360.01</v>
      </c>
    </row>
    <row r="133" spans="1:7" x14ac:dyDescent="0.25">
      <c r="A133" s="4" t="s">
        <v>61</v>
      </c>
      <c r="B133" s="5">
        <f t="shared" ref="B133:G133" si="16">SUM(B134:B136)</f>
        <v>121488940.98</v>
      </c>
      <c r="C133" s="5">
        <f t="shared" si="16"/>
        <v>11876575.27</v>
      </c>
      <c r="D133" s="5">
        <f t="shared" si="16"/>
        <v>133365516.25</v>
      </c>
      <c r="E133" s="5">
        <f t="shared" si="16"/>
        <v>60464210.670000002</v>
      </c>
      <c r="F133" s="5">
        <f t="shared" si="16"/>
        <v>55187825.560000002</v>
      </c>
      <c r="G133" s="5">
        <f t="shared" si="16"/>
        <v>72901305.579999998</v>
      </c>
    </row>
    <row r="134" spans="1:7" x14ac:dyDescent="0.25">
      <c r="A134" s="6" t="s">
        <v>62</v>
      </c>
      <c r="B134" s="16">
        <v>121488940.98</v>
      </c>
      <c r="C134" s="16">
        <v>11876575.27</v>
      </c>
      <c r="D134" s="16">
        <v>133365516.25</v>
      </c>
      <c r="E134" s="16">
        <v>60464210.670000002</v>
      </c>
      <c r="F134" s="16">
        <v>55187825.560000002</v>
      </c>
      <c r="G134" s="16">
        <v>72901305.579999998</v>
      </c>
    </row>
    <row r="135" spans="1:7" x14ac:dyDescent="0.25">
      <c r="A135" s="6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 x14ac:dyDescent="0.25">
      <c r="A136" s="6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x14ac:dyDescent="0.25">
      <c r="A137" s="4" t="s">
        <v>65</v>
      </c>
      <c r="B137" s="5">
        <f t="shared" ref="B137:G137" si="17">SUM(B138:B142,B144:B145)</f>
        <v>0</v>
      </c>
      <c r="C137" s="5">
        <f t="shared" si="17"/>
        <v>0</v>
      </c>
      <c r="D137" s="5">
        <f t="shared" si="17"/>
        <v>0</v>
      </c>
      <c r="E137" s="5">
        <f t="shared" si="17"/>
        <v>0</v>
      </c>
      <c r="F137" s="5">
        <f t="shared" si="17"/>
        <v>0</v>
      </c>
      <c r="G137" s="5">
        <f t="shared" si="17"/>
        <v>0</v>
      </c>
    </row>
    <row r="138" spans="1:7" x14ac:dyDescent="0.25">
      <c r="A138" s="6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x14ac:dyDescent="0.25">
      <c r="A139" s="6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x14ac:dyDescent="0.25">
      <c r="A140" s="6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x14ac:dyDescent="0.25">
      <c r="A141" s="6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6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x14ac:dyDescent="0.25">
      <c r="A143" s="6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x14ac:dyDescent="0.25">
      <c r="A144" s="6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x14ac:dyDescent="0.25">
      <c r="A145" s="6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x14ac:dyDescent="0.25">
      <c r="A146" s="4" t="s">
        <v>74</v>
      </c>
      <c r="B146" s="5">
        <f t="shared" ref="B146:G146" si="18">SUM(B147:B149)</f>
        <v>0</v>
      </c>
      <c r="C146" s="5">
        <f t="shared" si="18"/>
        <v>1917348.67</v>
      </c>
      <c r="D146" s="5">
        <f t="shared" si="18"/>
        <v>1917348.67</v>
      </c>
      <c r="E146" s="5">
        <f t="shared" si="18"/>
        <v>1437348.67</v>
      </c>
      <c r="F146" s="5">
        <f t="shared" si="18"/>
        <v>1437348.67</v>
      </c>
      <c r="G146" s="5">
        <f t="shared" si="18"/>
        <v>480000</v>
      </c>
    </row>
    <row r="147" spans="1:7" x14ac:dyDescent="0.25">
      <c r="A147" s="6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5">
        <f>D147-E147</f>
        <v>0</v>
      </c>
    </row>
    <row r="148" spans="1:7" x14ac:dyDescent="0.25">
      <c r="A148" s="6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5">
        <f>D148-E148</f>
        <v>0</v>
      </c>
    </row>
    <row r="149" spans="1:7" x14ac:dyDescent="0.25">
      <c r="A149" s="6" t="s">
        <v>77</v>
      </c>
      <c r="B149" s="16">
        <v>0</v>
      </c>
      <c r="C149" s="16">
        <v>1917348.67</v>
      </c>
      <c r="D149" s="16">
        <v>1917348.67</v>
      </c>
      <c r="E149" s="16">
        <v>1437348.67</v>
      </c>
      <c r="F149" s="16">
        <v>1437348.67</v>
      </c>
      <c r="G149" s="5">
        <f>D149-E149</f>
        <v>480000</v>
      </c>
    </row>
    <row r="150" spans="1:7" x14ac:dyDescent="0.25">
      <c r="A150" s="4" t="s">
        <v>78</v>
      </c>
      <c r="B150" s="5">
        <f t="shared" ref="B150:G150" si="19">SUM(B151:B157)</f>
        <v>3107142.84</v>
      </c>
      <c r="C150" s="5">
        <f t="shared" si="19"/>
        <v>-165803.94</v>
      </c>
      <c r="D150" s="5">
        <f t="shared" si="19"/>
        <v>2941338.9000000004</v>
      </c>
      <c r="E150" s="5">
        <f t="shared" si="19"/>
        <v>2941338.9000000004</v>
      </c>
      <c r="F150" s="5">
        <f t="shared" si="19"/>
        <v>2941338.9000000004</v>
      </c>
      <c r="G150" s="5">
        <f t="shared" si="19"/>
        <v>0</v>
      </c>
    </row>
    <row r="151" spans="1:7" x14ac:dyDescent="0.25">
      <c r="A151" s="6" t="s">
        <v>79</v>
      </c>
      <c r="B151" s="16">
        <v>1607142.84</v>
      </c>
      <c r="C151" s="16">
        <v>0</v>
      </c>
      <c r="D151" s="16">
        <v>1607142.84</v>
      </c>
      <c r="E151" s="16">
        <v>1607142.84</v>
      </c>
      <c r="F151" s="16">
        <v>1607142.84</v>
      </c>
      <c r="G151" s="16">
        <v>0</v>
      </c>
    </row>
    <row r="152" spans="1:7" x14ac:dyDescent="0.25">
      <c r="A152" s="6" t="s">
        <v>80</v>
      </c>
      <c r="B152" s="16">
        <v>1500000</v>
      </c>
      <c r="C152" s="16">
        <v>-165803.94</v>
      </c>
      <c r="D152" s="16">
        <v>1334196.06</v>
      </c>
      <c r="E152" s="16">
        <v>1334196.06</v>
      </c>
      <c r="F152" s="16">
        <v>1334196.06</v>
      </c>
      <c r="G152" s="16">
        <v>0</v>
      </c>
    </row>
    <row r="153" spans="1:7" x14ac:dyDescent="0.25">
      <c r="A153" s="6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x14ac:dyDescent="0.25">
      <c r="A154" s="10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x14ac:dyDescent="0.25">
      <c r="A155" s="6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x14ac:dyDescent="0.25">
      <c r="A156" s="6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x14ac:dyDescent="0.25">
      <c r="A157" s="6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 t="shared" ref="B159:G159" si="20">B9+B84</f>
        <v>418473491.61000001</v>
      </c>
      <c r="C159" s="3">
        <f t="shared" si="20"/>
        <v>99164769.319999993</v>
      </c>
      <c r="D159" s="3">
        <f t="shared" si="20"/>
        <v>517638260.93000001</v>
      </c>
      <c r="E159" s="3">
        <f t="shared" si="20"/>
        <v>384811575.08999997</v>
      </c>
      <c r="F159" s="3">
        <f t="shared" si="20"/>
        <v>363695897.87</v>
      </c>
      <c r="G159" s="3">
        <f t="shared" si="20"/>
        <v>132826685.83999999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2019-10-29T17:21:13Z</dcterms:created>
  <dcterms:modified xsi:type="dcterms:W3CDTF">2020-01-29T21:35:23Z</dcterms:modified>
</cp:coreProperties>
</file>