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Anual\"/>
    </mc:Choice>
  </mc:AlternateContent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D14" i="6" l="1"/>
  <c r="E6" i="6" l="1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63" i="6"/>
  <c r="H34" i="6"/>
  <c r="H11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E57" i="6" s="1"/>
  <c r="H57" i="6" s="1"/>
  <c r="C53" i="6"/>
  <c r="C43" i="6"/>
  <c r="C33" i="6"/>
  <c r="C23" i="6"/>
  <c r="C13" i="6"/>
  <c r="C5" i="6"/>
  <c r="E69" i="6" l="1"/>
  <c r="H69" i="6" s="1"/>
  <c r="E65" i="6"/>
  <c r="H65" i="6" s="1"/>
  <c r="E53" i="6"/>
  <c r="H53" i="6" s="1"/>
  <c r="E43" i="6"/>
  <c r="H43" i="6" s="1"/>
  <c r="E33" i="6"/>
  <c r="H33" i="6" s="1"/>
  <c r="E23" i="6"/>
  <c r="H23" i="6" s="1"/>
  <c r="G77" i="6"/>
  <c r="F77" i="6"/>
  <c r="E13" i="6"/>
  <c r="H13" i="6" s="1"/>
  <c r="D77" i="6"/>
  <c r="C77" i="6"/>
  <c r="E5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<sst xmlns="http://schemas.openxmlformats.org/spreadsheetml/2006/main" count="85" uniqueCount="85">
  <si>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</si>
  <si>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</si>
  <si>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</si>
  <si>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</si>
  <si>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</si>
  <si>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</si>
  <si>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</si>
  <si>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</si>
  <si>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</si>
  <si>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</si>
  <si>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</si>
  <si>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</si>
  <si>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</si>
  <si>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</si>
  <si>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</si>
  <si>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</si>
  <si>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</si>
  <si>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</si>
  <si>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</si>
  <si>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</si>
  <si>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</si>
  <si>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</si>
  <si>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</si>
  <si>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</si>
  <si>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</si>
  <si>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</si>
  <si>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</si>
  <si>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</si>
  <si>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</si>
  <si>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</si>
  <si>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</si>
  <si>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</si>
  <si>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</si>
  <si>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</si>
  <si>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</si>
  <si>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</si>
  <si>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</si>
  <si>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</si>
  <si>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</si>
  <si>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</si>
  <si>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</si>
  <si>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</si>
  <si>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</si>
  <si>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</si>
  <si>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</si>
  <si>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</si>
  <si>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</si>
  <si>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</si>
  <si>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</si>
  <si>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</si>
  <si>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</si>
  <si>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</si>
  <si>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</si>
  <si>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</si>
  <si>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</si>
  <si>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</si>
  <si>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</si>
  <si>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</si>
  <si>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</si>
  <si>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</si>
  <si>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</si>
  <si>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</si>
  <si>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</si>
  <si>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</si>
  <si>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</si>
  <si>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</si>
  <si>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</si>
  <si>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</si>
  <si>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</si>
  <si>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</si>
  <si>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</si>
  <si>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</si>
  <si>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</si>
  <si>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</si>
  <si>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</si>
  <si>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</si>
  <si>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</si>
  <si>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</si>
  <si>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</si>
  <si>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</si>
  <si>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</si>
  <si>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</si>
  <si>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</si>
  <si>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Valle de Santiago, Gto 
Estado Analítico del Ejercicio del Presupuesto de Egresos
Clasificación por Objeto del Gasto (Capítulo y Concepto)
Del 1 de Enero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</si>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</sst>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2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0" fontId="3" fillId="0" borderId="0" xfId="8" applyFont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43">
    <cellStyle name="Euro" xfId="1"/>
    <cellStyle name="Millares 2" xfId="2"/>
    <cellStyle name="Millares 2 2" xfId="3"/>
    <cellStyle name="Millares 2 2 2" xfId="35"/>
    <cellStyle name="Millares 2 2 3" xfId="26"/>
    <cellStyle name="Millares 2 2 4" xfId="17"/>
    <cellStyle name="Millares 2 3" xfId="4"/>
    <cellStyle name="Millares 2 3 2" xfId="36"/>
    <cellStyle name="Millares 2 3 3" xfId="27"/>
    <cellStyle name="Millares 2 3 4" xfId="18"/>
    <cellStyle name="Millares 2 4" xfId="34"/>
    <cellStyle name="Millares 2 5" xfId="25"/>
    <cellStyle name="Millares 2 6" xfId="16"/>
    <cellStyle name="Millares 3" xfId="5"/>
    <cellStyle name="Millares 3 2" xfId="37"/>
    <cellStyle name="Millares 3 3" xfId="28"/>
    <cellStyle name="Millares 3 4" xfId="19"/>
    <cellStyle name="Moneda 2" xfId="6"/>
    <cellStyle name="Moneda 2 2" xfId="38"/>
    <cellStyle name="Moneda 2 3" xfId="29"/>
    <cellStyle name="Moneda 2 4" xfId="20"/>
    <cellStyle name="Normal" xfId="0" builtinId="0"/>
    <cellStyle name="Normal 2" xfId="7"/>
    <cellStyle name="Normal 2 2" xfId="8"/>
    <cellStyle name="Normal 2 3" xfId="39"/>
    <cellStyle name="Normal 2 4" xfId="30"/>
    <cellStyle name="Normal 2 5" xfId="21"/>
    <cellStyle name="Normal 3" xfId="9"/>
    <cellStyle name="Normal 3 2" xfId="40"/>
    <cellStyle name="Normal 3 3" xfId="31"/>
    <cellStyle name="Normal 3 4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2"/>
    <cellStyle name="Normal 6 2 3" xfId="33"/>
    <cellStyle name="Normal 6 2 4" xfId="24"/>
    <cellStyle name="Normal 6 3" xfId="41"/>
    <cellStyle name="Normal 6 4" xfId="32"/>
    <cellStyle name="Normal 6 5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7" t="s">
        <v>83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9</v>
      </c>
      <c r="B2" s="23"/>
      <c r="C2" s="17" t="s">
        <v>15</v>
      </c>
      <c r="D2" s="18"/>
      <c r="E2" s="18"/>
      <c r="F2" s="18"/>
      <c r="G2" s="19"/>
      <c r="H2" s="20" t="s">
        <v>14</v>
      </c>
    </row>
    <row r="3" spans="1:8" ht="24.95" customHeight="1" x14ac:dyDescent="0.2">
      <c r="A3" s="24"/>
      <c r="B3" s="25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1"/>
    </row>
    <row r="4" spans="1:8" x14ac:dyDescent="0.2">
      <c r="A4" s="26"/>
      <c r="B4" s="27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153894195.25</v>
      </c>
      <c r="D5" s="9">
        <f>SUM(D6:D12)</f>
        <v>1478047.5099999998</v>
      </c>
      <c r="E5" s="9">
        <f>C5+D5</f>
        <v>155372242.75999999</v>
      </c>
      <c r="F5" s="9">
        <f>SUM(F6:F12)</f>
        <v>145973225.69999999</v>
      </c>
      <c r="G5" s="9">
        <f>SUM(G6:G12)</f>
        <v>143949884.31999999</v>
      </c>
      <c r="H5" s="9">
        <f>E5-F5</f>
        <v>9399017.0600000024</v>
      </c>
    </row>
    <row r="6" spans="1:8" x14ac:dyDescent="0.2">
      <c r="A6" s="14">
        <v>1100</v>
      </c>
      <c r="B6" s="6" t="s">
        <v>25</v>
      </c>
      <c r="C6" s="10">
        <v>98978295.120000005</v>
      </c>
      <c r="D6" s="10">
        <v>-377009.03</v>
      </c>
      <c r="E6" s="10">
        <f t="shared" ref="E6:E69" si="0">C6+D6</f>
        <v>98601286.090000004</v>
      </c>
      <c r="F6" s="10">
        <v>94023482.230000004</v>
      </c>
      <c r="G6" s="10">
        <v>93870342.590000004</v>
      </c>
      <c r="H6" s="10">
        <f t="shared" ref="H6:H69" si="1">E6-F6</f>
        <v>4577803.8599999994</v>
      </c>
    </row>
    <row r="7" spans="1:8" x14ac:dyDescent="0.2">
      <c r="A7" s="14">
        <v>1200</v>
      </c>
      <c r="B7" s="6" t="s">
        <v>26</v>
      </c>
      <c r="C7" s="10">
        <v>1840200</v>
      </c>
      <c r="D7" s="10">
        <v>1253947.18</v>
      </c>
      <c r="E7" s="10">
        <f t="shared" si="0"/>
        <v>3094147.1799999997</v>
      </c>
      <c r="F7" s="10">
        <v>2530653.0499999998</v>
      </c>
      <c r="G7" s="10">
        <v>2530653.0499999998</v>
      </c>
      <c r="H7" s="10">
        <f t="shared" si="1"/>
        <v>563494.12999999989</v>
      </c>
    </row>
    <row r="8" spans="1:8" x14ac:dyDescent="0.2">
      <c r="A8" s="14">
        <v>1300</v>
      </c>
      <c r="B8" s="6" t="s">
        <v>27</v>
      </c>
      <c r="C8" s="10">
        <v>20819857</v>
      </c>
      <c r="D8" s="10">
        <v>-442936.36</v>
      </c>
      <c r="E8" s="10">
        <f t="shared" si="0"/>
        <v>20376920.640000001</v>
      </c>
      <c r="F8" s="10">
        <v>19055935.010000002</v>
      </c>
      <c r="G8" s="10">
        <v>18996696.829999998</v>
      </c>
      <c r="H8" s="10">
        <f t="shared" si="1"/>
        <v>1320985.629999999</v>
      </c>
    </row>
    <row r="9" spans="1:8" x14ac:dyDescent="0.2">
      <c r="A9" s="14">
        <v>1400</v>
      </c>
      <c r="B9" s="6" t="s">
        <v>1</v>
      </c>
      <c r="C9" s="10">
        <v>10000000</v>
      </c>
      <c r="D9" s="10">
        <v>-1731697.91</v>
      </c>
      <c r="E9" s="10">
        <f t="shared" si="0"/>
        <v>8268302.0899999999</v>
      </c>
      <c r="F9" s="10">
        <v>7862149.1799999997</v>
      </c>
      <c r="G9" s="10">
        <v>7006867.3300000001</v>
      </c>
      <c r="H9" s="10">
        <f t="shared" si="1"/>
        <v>406152.91000000015</v>
      </c>
    </row>
    <row r="10" spans="1:8" x14ac:dyDescent="0.2">
      <c r="A10" s="14">
        <v>1500</v>
      </c>
      <c r="B10" s="6" t="s">
        <v>28</v>
      </c>
      <c r="C10" s="10">
        <v>22135843.129999999</v>
      </c>
      <c r="D10" s="10">
        <v>2775743.63</v>
      </c>
      <c r="E10" s="10">
        <f t="shared" si="0"/>
        <v>24911586.759999998</v>
      </c>
      <c r="F10" s="10">
        <v>22501006.23</v>
      </c>
      <c r="G10" s="10">
        <v>21545324.52</v>
      </c>
      <c r="H10" s="10">
        <f t="shared" si="1"/>
        <v>2410580.5299999975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120000</v>
      </c>
      <c r="D12" s="10">
        <v>0</v>
      </c>
      <c r="E12" s="10">
        <f t="shared" si="0"/>
        <v>120000</v>
      </c>
      <c r="F12" s="10">
        <v>0</v>
      </c>
      <c r="G12" s="10">
        <v>0</v>
      </c>
      <c r="H12" s="10">
        <f t="shared" si="1"/>
        <v>120000</v>
      </c>
    </row>
    <row r="13" spans="1:8" x14ac:dyDescent="0.2">
      <c r="A13" s="13" t="s">
        <v>17</v>
      </c>
      <c r="B13" s="2"/>
      <c r="C13" s="10">
        <f>SUM(C14:C22)</f>
        <v>27007949.809999999</v>
      </c>
      <c r="D13" s="10">
        <f>SUM(D14:D22)</f>
        <v>18703932.07</v>
      </c>
      <c r="E13" s="10">
        <f t="shared" si="0"/>
        <v>45711881.879999995</v>
      </c>
      <c r="F13" s="10">
        <f>SUM(F14:F22)</f>
        <v>38247466.669999994</v>
      </c>
      <c r="G13" s="10">
        <f>SUM(G14:G22)</f>
        <v>34147051.710000001</v>
      </c>
      <c r="H13" s="10">
        <f t="shared" si="1"/>
        <v>7464415.2100000009</v>
      </c>
    </row>
    <row r="14" spans="1:8" x14ac:dyDescent="0.2">
      <c r="A14" s="14">
        <v>2100</v>
      </c>
      <c r="B14" s="6" t="s">
        <v>30</v>
      </c>
      <c r="C14" s="10">
        <v>3107136</v>
      </c>
      <c r="D14" s="10">
        <f>696317.22-16000</f>
        <v>680317.22</v>
      </c>
      <c r="E14" s="10">
        <f t="shared" si="0"/>
        <v>3787453.2199999997</v>
      </c>
      <c r="F14" s="10">
        <v>2913997.21</v>
      </c>
      <c r="G14" s="10">
        <v>2593089.0499999998</v>
      </c>
      <c r="H14" s="10">
        <f t="shared" si="1"/>
        <v>873456.00999999978</v>
      </c>
    </row>
    <row r="15" spans="1:8" x14ac:dyDescent="0.2">
      <c r="A15" s="14">
        <v>2200</v>
      </c>
      <c r="B15" s="6" t="s">
        <v>31</v>
      </c>
      <c r="C15" s="10">
        <v>688840</v>
      </c>
      <c r="D15" s="10">
        <v>54581.69</v>
      </c>
      <c r="E15" s="10">
        <f t="shared" si="0"/>
        <v>743421.69</v>
      </c>
      <c r="F15" s="10">
        <v>605834.87</v>
      </c>
      <c r="G15" s="10">
        <v>581474.99</v>
      </c>
      <c r="H15" s="10">
        <f t="shared" si="1"/>
        <v>137586.81999999995</v>
      </c>
    </row>
    <row r="16" spans="1:8" x14ac:dyDescent="0.2">
      <c r="A16" s="14">
        <v>2300</v>
      </c>
      <c r="B16" s="6" t="s">
        <v>32</v>
      </c>
      <c r="C16" s="10">
        <v>19740</v>
      </c>
      <c r="D16" s="10">
        <v>-16802.919999999998</v>
      </c>
      <c r="E16" s="10">
        <f t="shared" si="0"/>
        <v>2937.0800000000017</v>
      </c>
      <c r="F16" s="10">
        <v>2936.18</v>
      </c>
      <c r="G16" s="10">
        <v>2936.18</v>
      </c>
      <c r="H16" s="10">
        <f t="shared" si="1"/>
        <v>0.90000000000190994</v>
      </c>
    </row>
    <row r="17" spans="1:8" x14ac:dyDescent="0.2">
      <c r="A17" s="14">
        <v>2400</v>
      </c>
      <c r="B17" s="6" t="s">
        <v>33</v>
      </c>
      <c r="C17" s="10">
        <v>5158138</v>
      </c>
      <c r="D17" s="10">
        <v>9463437.4499999993</v>
      </c>
      <c r="E17" s="10">
        <f t="shared" si="0"/>
        <v>14621575.449999999</v>
      </c>
      <c r="F17" s="10">
        <v>12959553.41</v>
      </c>
      <c r="G17" s="10">
        <v>12644528.279999999</v>
      </c>
      <c r="H17" s="10">
        <f t="shared" si="1"/>
        <v>1662022.0399999991</v>
      </c>
    </row>
    <row r="18" spans="1:8" x14ac:dyDescent="0.2">
      <c r="A18" s="14">
        <v>2500</v>
      </c>
      <c r="B18" s="6" t="s">
        <v>34</v>
      </c>
      <c r="C18" s="10">
        <v>1003600</v>
      </c>
      <c r="D18" s="10">
        <v>-289294.99</v>
      </c>
      <c r="E18" s="10">
        <f t="shared" si="0"/>
        <v>714305.01</v>
      </c>
      <c r="F18" s="10">
        <v>373225.89</v>
      </c>
      <c r="G18" s="10">
        <v>270678.64</v>
      </c>
      <c r="H18" s="10">
        <f t="shared" si="1"/>
        <v>341079.12</v>
      </c>
    </row>
    <row r="19" spans="1:8" x14ac:dyDescent="0.2">
      <c r="A19" s="14">
        <v>2600</v>
      </c>
      <c r="B19" s="6" t="s">
        <v>35</v>
      </c>
      <c r="C19" s="10">
        <v>11790334</v>
      </c>
      <c r="D19" s="10">
        <v>4549593.58</v>
      </c>
      <c r="E19" s="10">
        <f t="shared" si="0"/>
        <v>16339927.58</v>
      </c>
      <c r="F19" s="10">
        <v>13337248.390000001</v>
      </c>
      <c r="G19" s="10">
        <v>12740784.91</v>
      </c>
      <c r="H19" s="10">
        <f t="shared" si="1"/>
        <v>3002679.1899999995</v>
      </c>
    </row>
    <row r="20" spans="1:8" x14ac:dyDescent="0.2">
      <c r="A20" s="14">
        <v>2700</v>
      </c>
      <c r="B20" s="6" t="s">
        <v>36</v>
      </c>
      <c r="C20" s="10">
        <v>1498360</v>
      </c>
      <c r="D20" s="10">
        <v>2081337.87</v>
      </c>
      <c r="E20" s="10">
        <f t="shared" si="0"/>
        <v>3579697.87</v>
      </c>
      <c r="F20" s="10">
        <v>2938757.65</v>
      </c>
      <c r="G20" s="10">
        <v>2208543.83</v>
      </c>
      <c r="H20" s="10">
        <f t="shared" si="1"/>
        <v>640940.2200000002</v>
      </c>
    </row>
    <row r="21" spans="1:8" x14ac:dyDescent="0.2">
      <c r="A21" s="14">
        <v>2800</v>
      </c>
      <c r="B21" s="6" t="s">
        <v>37</v>
      </c>
      <c r="C21" s="10">
        <v>50700</v>
      </c>
      <c r="D21" s="10">
        <v>2036506.53</v>
      </c>
      <c r="E21" s="10">
        <f t="shared" si="0"/>
        <v>2087206.53</v>
      </c>
      <c r="F21" s="10">
        <v>1992947.2</v>
      </c>
      <c r="G21" s="10">
        <v>0</v>
      </c>
      <c r="H21" s="10">
        <f t="shared" si="1"/>
        <v>94259.330000000075</v>
      </c>
    </row>
    <row r="22" spans="1:8" x14ac:dyDescent="0.2">
      <c r="A22" s="14">
        <v>2900</v>
      </c>
      <c r="B22" s="6" t="s">
        <v>38</v>
      </c>
      <c r="C22" s="10">
        <v>3691101.81</v>
      </c>
      <c r="D22" s="10">
        <v>144255.64000000001</v>
      </c>
      <c r="E22" s="10">
        <f t="shared" si="0"/>
        <v>3835357.45</v>
      </c>
      <c r="F22" s="10">
        <v>3122965.87</v>
      </c>
      <c r="G22" s="10">
        <v>3105015.83</v>
      </c>
      <c r="H22" s="10">
        <f t="shared" si="1"/>
        <v>712391.58000000007</v>
      </c>
    </row>
    <row r="23" spans="1:8" x14ac:dyDescent="0.2">
      <c r="A23" s="13" t="s">
        <v>18</v>
      </c>
      <c r="B23" s="2"/>
      <c r="C23" s="10">
        <f>SUM(C24:C32)</f>
        <v>65429544.800000004</v>
      </c>
      <c r="D23" s="10">
        <f>SUM(D24:D32)</f>
        <v>8487596.2799999975</v>
      </c>
      <c r="E23" s="10">
        <f t="shared" si="0"/>
        <v>73917141.079999998</v>
      </c>
      <c r="F23" s="10">
        <f>SUM(F24:F32)</f>
        <v>58400862.359999999</v>
      </c>
      <c r="G23" s="10">
        <f>SUM(G24:G32)</f>
        <v>53577447.789999999</v>
      </c>
      <c r="H23" s="10">
        <f t="shared" si="1"/>
        <v>15516278.719999999</v>
      </c>
    </row>
    <row r="24" spans="1:8" x14ac:dyDescent="0.2">
      <c r="A24" s="14">
        <v>3100</v>
      </c>
      <c r="B24" s="6" t="s">
        <v>39</v>
      </c>
      <c r="C24" s="10">
        <v>13469493.810000001</v>
      </c>
      <c r="D24" s="10">
        <v>1698638.18</v>
      </c>
      <c r="E24" s="10">
        <f t="shared" si="0"/>
        <v>15168131.99</v>
      </c>
      <c r="F24" s="10">
        <v>14383143.560000001</v>
      </c>
      <c r="G24" s="10">
        <v>13283143.560000001</v>
      </c>
      <c r="H24" s="10">
        <f t="shared" si="1"/>
        <v>784988.4299999997</v>
      </c>
    </row>
    <row r="25" spans="1:8" x14ac:dyDescent="0.2">
      <c r="A25" s="14">
        <v>3200</v>
      </c>
      <c r="B25" s="6" t="s">
        <v>40</v>
      </c>
      <c r="C25" s="10">
        <v>505080</v>
      </c>
      <c r="D25" s="10">
        <v>1700694.21</v>
      </c>
      <c r="E25" s="10">
        <f t="shared" si="0"/>
        <v>2205774.21</v>
      </c>
      <c r="F25" s="10">
        <v>2075774.21</v>
      </c>
      <c r="G25" s="10">
        <v>2051414.21</v>
      </c>
      <c r="H25" s="10">
        <f t="shared" si="1"/>
        <v>130000</v>
      </c>
    </row>
    <row r="26" spans="1:8" x14ac:dyDescent="0.2">
      <c r="A26" s="14">
        <v>3300</v>
      </c>
      <c r="B26" s="6" t="s">
        <v>41</v>
      </c>
      <c r="C26" s="10">
        <v>8173284.54</v>
      </c>
      <c r="D26" s="10">
        <v>9987997.0999999996</v>
      </c>
      <c r="E26" s="10">
        <f t="shared" si="0"/>
        <v>18161281.640000001</v>
      </c>
      <c r="F26" s="10">
        <v>11721918.470000001</v>
      </c>
      <c r="G26" s="10">
        <v>10966539.82</v>
      </c>
      <c r="H26" s="10">
        <f t="shared" si="1"/>
        <v>6439363.1699999999</v>
      </c>
    </row>
    <row r="27" spans="1:8" x14ac:dyDescent="0.2">
      <c r="A27" s="14">
        <v>3400</v>
      </c>
      <c r="B27" s="6" t="s">
        <v>42</v>
      </c>
      <c r="C27" s="10">
        <v>1969060</v>
      </c>
      <c r="D27" s="10">
        <v>-609892.28</v>
      </c>
      <c r="E27" s="10">
        <f t="shared" si="0"/>
        <v>1359167.72</v>
      </c>
      <c r="F27" s="10">
        <v>1216547.48</v>
      </c>
      <c r="G27" s="10">
        <v>1152488.18</v>
      </c>
      <c r="H27" s="10">
        <f t="shared" si="1"/>
        <v>142620.24</v>
      </c>
    </row>
    <row r="28" spans="1:8" x14ac:dyDescent="0.2">
      <c r="A28" s="14">
        <v>3500</v>
      </c>
      <c r="B28" s="6" t="s">
        <v>43</v>
      </c>
      <c r="C28" s="10">
        <v>1994558</v>
      </c>
      <c r="D28" s="10">
        <v>-18982.990000000002</v>
      </c>
      <c r="E28" s="10">
        <f t="shared" si="0"/>
        <v>1975575.01</v>
      </c>
      <c r="F28" s="10">
        <v>1603095.24</v>
      </c>
      <c r="G28" s="10">
        <v>1367175.04</v>
      </c>
      <c r="H28" s="10">
        <f t="shared" si="1"/>
        <v>372479.77</v>
      </c>
    </row>
    <row r="29" spans="1:8" x14ac:dyDescent="0.2">
      <c r="A29" s="14">
        <v>3600</v>
      </c>
      <c r="B29" s="6" t="s">
        <v>44</v>
      </c>
      <c r="C29" s="10">
        <v>2425560</v>
      </c>
      <c r="D29" s="10">
        <v>-185201.96</v>
      </c>
      <c r="E29" s="10">
        <f t="shared" si="0"/>
        <v>2240358.04</v>
      </c>
      <c r="F29" s="10">
        <v>1775787.67</v>
      </c>
      <c r="G29" s="10">
        <v>1688903.67</v>
      </c>
      <c r="H29" s="10">
        <f t="shared" si="1"/>
        <v>464570.37000000011</v>
      </c>
    </row>
    <row r="30" spans="1:8" x14ac:dyDescent="0.2">
      <c r="A30" s="14">
        <v>3700</v>
      </c>
      <c r="B30" s="6" t="s">
        <v>45</v>
      </c>
      <c r="C30" s="10">
        <v>432620</v>
      </c>
      <c r="D30" s="10">
        <v>75510.539999999994</v>
      </c>
      <c r="E30" s="10">
        <f t="shared" si="0"/>
        <v>508130.54</v>
      </c>
      <c r="F30" s="10">
        <v>238224.95</v>
      </c>
      <c r="G30" s="10">
        <v>237303.95</v>
      </c>
      <c r="H30" s="10">
        <f t="shared" si="1"/>
        <v>269905.58999999997</v>
      </c>
    </row>
    <row r="31" spans="1:8" x14ac:dyDescent="0.2">
      <c r="A31" s="14">
        <v>3800</v>
      </c>
      <c r="B31" s="6" t="s">
        <v>46</v>
      </c>
      <c r="C31" s="10">
        <v>1615040</v>
      </c>
      <c r="D31" s="10">
        <v>1417699.91</v>
      </c>
      <c r="E31" s="10">
        <f t="shared" si="0"/>
        <v>3032739.91</v>
      </c>
      <c r="F31" s="10">
        <v>2538937.85</v>
      </c>
      <c r="G31" s="10">
        <v>2444137.85</v>
      </c>
      <c r="H31" s="10">
        <f t="shared" si="1"/>
        <v>493802.06000000006</v>
      </c>
    </row>
    <row r="32" spans="1:8" x14ac:dyDescent="0.2">
      <c r="A32" s="14">
        <v>3900</v>
      </c>
      <c r="B32" s="6" t="s">
        <v>0</v>
      </c>
      <c r="C32" s="10">
        <v>34844848.450000003</v>
      </c>
      <c r="D32" s="10">
        <v>-5578866.4299999997</v>
      </c>
      <c r="E32" s="10">
        <f t="shared" si="0"/>
        <v>29265982.020000003</v>
      </c>
      <c r="F32" s="10">
        <v>22847432.93</v>
      </c>
      <c r="G32" s="10">
        <v>20386341.510000002</v>
      </c>
      <c r="H32" s="10">
        <f t="shared" si="1"/>
        <v>6418549.0900000036</v>
      </c>
    </row>
    <row r="33" spans="1:8" x14ac:dyDescent="0.2">
      <c r="A33" s="13" t="s">
        <v>19</v>
      </c>
      <c r="B33" s="2"/>
      <c r="C33" s="10">
        <f>SUM(C34:C42)</f>
        <v>35113492</v>
      </c>
      <c r="D33" s="10">
        <f>SUM(D34:D42)</f>
        <v>22865874.350000001</v>
      </c>
      <c r="E33" s="10">
        <f t="shared" si="0"/>
        <v>57979366.350000001</v>
      </c>
      <c r="F33" s="10">
        <f>SUM(F34:F42)</f>
        <v>41525883.939999998</v>
      </c>
      <c r="G33" s="10">
        <f>SUM(G34:G42)</f>
        <v>39739709.829999998</v>
      </c>
      <c r="H33" s="10">
        <f t="shared" si="1"/>
        <v>16453482.410000004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13859200</v>
      </c>
      <c r="D35" s="10">
        <v>0</v>
      </c>
      <c r="E35" s="10">
        <f t="shared" si="0"/>
        <v>13859200</v>
      </c>
      <c r="F35" s="10">
        <v>13859199.960000001</v>
      </c>
      <c r="G35" s="10">
        <v>13859199.960000001</v>
      </c>
      <c r="H35" s="10">
        <f t="shared" si="1"/>
        <v>3.9999999105930328E-2</v>
      </c>
    </row>
    <row r="36" spans="1:8" x14ac:dyDescent="0.2">
      <c r="A36" s="14">
        <v>4300</v>
      </c>
      <c r="B36" s="6" t="s">
        <v>49</v>
      </c>
      <c r="C36" s="10">
        <v>30000</v>
      </c>
      <c r="D36" s="10">
        <v>7892598.1200000001</v>
      </c>
      <c r="E36" s="10">
        <f t="shared" si="0"/>
        <v>7922598.1200000001</v>
      </c>
      <c r="F36" s="10">
        <v>4250244.92</v>
      </c>
      <c r="G36" s="10">
        <v>3200154.92</v>
      </c>
      <c r="H36" s="10">
        <f t="shared" si="1"/>
        <v>3672353.2</v>
      </c>
    </row>
    <row r="37" spans="1:8" x14ac:dyDescent="0.2">
      <c r="A37" s="14">
        <v>4400</v>
      </c>
      <c r="B37" s="6" t="s">
        <v>50</v>
      </c>
      <c r="C37" s="10">
        <v>14433090</v>
      </c>
      <c r="D37" s="10">
        <v>15055776.23</v>
      </c>
      <c r="E37" s="10">
        <f t="shared" si="0"/>
        <v>29488866.23</v>
      </c>
      <c r="F37" s="10">
        <v>17467343.34</v>
      </c>
      <c r="G37" s="10">
        <v>16731259.23</v>
      </c>
      <c r="H37" s="10">
        <f t="shared" si="1"/>
        <v>12021522.890000001</v>
      </c>
    </row>
    <row r="38" spans="1:8" x14ac:dyDescent="0.2">
      <c r="A38" s="14">
        <v>4500</v>
      </c>
      <c r="B38" s="6" t="s">
        <v>7</v>
      </c>
      <c r="C38" s="10">
        <v>6519162</v>
      </c>
      <c r="D38" s="10">
        <v>0</v>
      </c>
      <c r="E38" s="10">
        <f t="shared" si="0"/>
        <v>6519162</v>
      </c>
      <c r="F38" s="10">
        <v>5852095.7199999997</v>
      </c>
      <c r="G38" s="10">
        <v>5852095.7199999997</v>
      </c>
      <c r="H38" s="10">
        <f t="shared" si="1"/>
        <v>667066.28000000026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14">
        <v>4900</v>
      </c>
      <c r="B42" s="6" t="s">
        <v>53</v>
      </c>
      <c r="C42" s="10">
        <v>272040</v>
      </c>
      <c r="D42" s="10">
        <v>-82500</v>
      </c>
      <c r="E42" s="10">
        <f t="shared" si="0"/>
        <v>189540</v>
      </c>
      <c r="F42" s="10">
        <v>97000</v>
      </c>
      <c r="G42" s="10">
        <v>97000</v>
      </c>
      <c r="H42" s="10">
        <f t="shared" si="1"/>
        <v>92540</v>
      </c>
    </row>
    <row r="43" spans="1:8" x14ac:dyDescent="0.2">
      <c r="A43" s="13" t="s">
        <v>20</v>
      </c>
      <c r="B43" s="2"/>
      <c r="C43" s="10">
        <f>SUM(C44:C52)</f>
        <v>7879240</v>
      </c>
      <c r="D43" s="10">
        <f>SUM(D44:D52)</f>
        <v>3574419.6</v>
      </c>
      <c r="E43" s="10">
        <f t="shared" si="0"/>
        <v>11453659.6</v>
      </c>
      <c r="F43" s="10">
        <f>SUM(F44:F52)</f>
        <v>8392514.2899999991</v>
      </c>
      <c r="G43" s="10">
        <f>SUM(G44:G52)</f>
        <v>6269548.0299999984</v>
      </c>
      <c r="H43" s="10">
        <f t="shared" si="1"/>
        <v>3061145.3100000005</v>
      </c>
    </row>
    <row r="44" spans="1:8" x14ac:dyDescent="0.2">
      <c r="A44" s="14">
        <v>5100</v>
      </c>
      <c r="B44" s="6" t="s">
        <v>54</v>
      </c>
      <c r="C44" s="10">
        <v>1570980</v>
      </c>
      <c r="D44" s="10">
        <v>615333.38</v>
      </c>
      <c r="E44" s="10">
        <f t="shared" si="0"/>
        <v>2186313.38</v>
      </c>
      <c r="F44" s="10">
        <v>1624172.51</v>
      </c>
      <c r="G44" s="10">
        <v>1311907.52</v>
      </c>
      <c r="H44" s="10">
        <f t="shared" si="1"/>
        <v>562140.86999999988</v>
      </c>
    </row>
    <row r="45" spans="1:8" x14ac:dyDescent="0.2">
      <c r="A45" s="14">
        <v>5200</v>
      </c>
      <c r="B45" s="6" t="s">
        <v>55</v>
      </c>
      <c r="C45" s="10">
        <v>178560</v>
      </c>
      <c r="D45" s="10">
        <v>201664.98</v>
      </c>
      <c r="E45" s="10">
        <f t="shared" si="0"/>
        <v>380224.98</v>
      </c>
      <c r="F45" s="10">
        <v>303316.13</v>
      </c>
      <c r="G45" s="10">
        <v>198916.13</v>
      </c>
      <c r="H45" s="10">
        <f t="shared" si="1"/>
        <v>76908.849999999977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5834020</v>
      </c>
      <c r="D47" s="10">
        <v>2520779.9700000002</v>
      </c>
      <c r="E47" s="10">
        <f t="shared" si="0"/>
        <v>8354799.9700000007</v>
      </c>
      <c r="F47" s="10">
        <v>6150299.9699999997</v>
      </c>
      <c r="G47" s="10">
        <v>4468299.97</v>
      </c>
      <c r="H47" s="10">
        <f t="shared" si="1"/>
        <v>2204500.0000000009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283680</v>
      </c>
      <c r="D49" s="10">
        <v>226841.27</v>
      </c>
      <c r="E49" s="10">
        <f t="shared" si="0"/>
        <v>510521.27</v>
      </c>
      <c r="F49" s="10">
        <v>294563.05</v>
      </c>
      <c r="G49" s="10">
        <v>271701.77</v>
      </c>
      <c r="H49" s="10">
        <f t="shared" si="1"/>
        <v>215958.22000000003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12000</v>
      </c>
      <c r="D52" s="10">
        <v>9800</v>
      </c>
      <c r="E52" s="10">
        <f t="shared" si="0"/>
        <v>21800</v>
      </c>
      <c r="F52" s="10">
        <v>20162.63</v>
      </c>
      <c r="G52" s="10">
        <v>18722.64</v>
      </c>
      <c r="H52" s="10">
        <f t="shared" si="1"/>
        <v>1637.369999999999</v>
      </c>
    </row>
    <row r="53" spans="1:8" x14ac:dyDescent="0.2">
      <c r="A53" s="13" t="s">
        <v>21</v>
      </c>
      <c r="B53" s="2"/>
      <c r="C53" s="10">
        <f>SUM(C54:C56)</f>
        <v>126041926.91</v>
      </c>
      <c r="D53" s="10">
        <f>SUM(D54:D56)</f>
        <v>39011627.020000003</v>
      </c>
      <c r="E53" s="10">
        <f t="shared" si="0"/>
        <v>165053553.93000001</v>
      </c>
      <c r="F53" s="10">
        <f>SUM(F54:F56)</f>
        <v>87483706.799999997</v>
      </c>
      <c r="G53" s="10">
        <f>SUM(G54:G56)</f>
        <v>81224340.859999999</v>
      </c>
      <c r="H53" s="10">
        <f t="shared" si="1"/>
        <v>77569847.13000001</v>
      </c>
    </row>
    <row r="54" spans="1:8" x14ac:dyDescent="0.2">
      <c r="A54" s="14">
        <v>6100</v>
      </c>
      <c r="B54" s="6" t="s">
        <v>63</v>
      </c>
      <c r="C54" s="10">
        <v>126041926.91</v>
      </c>
      <c r="D54" s="10">
        <v>39011627.020000003</v>
      </c>
      <c r="E54" s="10">
        <f t="shared" si="0"/>
        <v>165053553.93000001</v>
      </c>
      <c r="F54" s="10">
        <v>87483706.799999997</v>
      </c>
      <c r="G54" s="10">
        <v>81224340.859999999</v>
      </c>
      <c r="H54" s="10">
        <f t="shared" si="1"/>
        <v>77569847.13000001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0</v>
      </c>
      <c r="D57" s="10">
        <f>SUM(D58:D64)</f>
        <v>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5209076.43</v>
      </c>
      <c r="E65" s="10">
        <f t="shared" si="0"/>
        <v>5209076.43</v>
      </c>
      <c r="F65" s="10">
        <f>SUM(F66:F68)</f>
        <v>1846576.43</v>
      </c>
      <c r="G65" s="10">
        <f>SUM(G66:G68)</f>
        <v>1846576.43</v>
      </c>
      <c r="H65" s="10">
        <f t="shared" si="1"/>
        <v>3362500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5209076.43</v>
      </c>
      <c r="E68" s="10">
        <f t="shared" si="0"/>
        <v>5209076.43</v>
      </c>
      <c r="F68" s="10">
        <v>1846576.43</v>
      </c>
      <c r="G68" s="10">
        <v>1846576.43</v>
      </c>
      <c r="H68" s="10">
        <f t="shared" si="1"/>
        <v>3362500</v>
      </c>
    </row>
    <row r="69" spans="1:8" x14ac:dyDescent="0.2">
      <c r="A69" s="13" t="s">
        <v>24</v>
      </c>
      <c r="B69" s="2"/>
      <c r="C69" s="10">
        <f>SUM(C70:C76)</f>
        <v>3107142.84</v>
      </c>
      <c r="D69" s="10">
        <f>SUM(D70:D76)</f>
        <v>-165803.94</v>
      </c>
      <c r="E69" s="10">
        <f t="shared" si="0"/>
        <v>2941338.9</v>
      </c>
      <c r="F69" s="10">
        <f>SUM(F70:F76)</f>
        <v>2941338.9000000004</v>
      </c>
      <c r="G69" s="10">
        <f>SUM(G70:G76)</f>
        <v>2941338.9000000004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1607142.84</v>
      </c>
      <c r="D70" s="10">
        <v>0</v>
      </c>
      <c r="E70" s="10">
        <f t="shared" ref="E70:E76" si="2">C70+D70</f>
        <v>1607142.84</v>
      </c>
      <c r="F70" s="10">
        <v>1607142.84</v>
      </c>
      <c r="G70" s="10">
        <v>1607142.84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1500000</v>
      </c>
      <c r="D71" s="10">
        <v>-165803.94</v>
      </c>
      <c r="E71" s="10">
        <f t="shared" si="2"/>
        <v>1334196.06</v>
      </c>
      <c r="F71" s="10">
        <v>1334196.06</v>
      </c>
      <c r="G71" s="10">
        <v>1334196.06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418473491.60999995</v>
      </c>
      <c r="D77" s="12">
        <f t="shared" si="4"/>
        <v>99164769.319999993</v>
      </c>
      <c r="E77" s="12">
        <f t="shared" si="4"/>
        <v>517638260.93000001</v>
      </c>
      <c r="F77" s="12">
        <f t="shared" si="4"/>
        <v>384811575.08999997</v>
      </c>
      <c r="G77" s="12">
        <f t="shared" si="4"/>
        <v>363695897.86999995</v>
      </c>
      <c r="H77" s="12">
        <f t="shared" si="4"/>
        <v>132826685.84000002</v>
      </c>
    </row>
    <row r="79" spans="1:8" x14ac:dyDescent="0.2">
      <c r="A79" s="16" t="s">
        <v>84</v>
      </c>
      <c r="E79" s="15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2018-03-08T21:21:25Z</cp:lastPrinted>
  <dcterms:created xsi:type="dcterms:W3CDTF">2014-02-10T03:37:14Z</dcterms:created>
  <dcterms:modified xsi:type="dcterms:W3CDTF">2020-02-25T21:00:56Z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